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עבודה\אורטל ניהול ידע\שיתופים אתר\מאמרים\"/>
    </mc:Choice>
  </mc:AlternateContent>
  <bookViews>
    <workbookView xWindow="0" yWindow="0" windowWidth="24576" windowHeight="9420" tabRatio="833" firstSheet="1" activeTab="4"/>
  </bookViews>
  <sheets>
    <sheet name="התחל כאן" sheetId="10" r:id="rId1"/>
    <sheet name="בדיקת ארגון  ופרוייקט רחב " sheetId="1" r:id="rId2"/>
    <sheet name="בדיקת ארגון ופרוייקט מתומצת" sheetId="4" r:id="rId3"/>
    <sheet name="דרוג ארגונים ופרוייקטים רחב " sheetId="6" r:id="rId4"/>
    <sheet name="דרוג ארגונים ופרוייקטים מתומצת" sheetId="7" r:id="rId5"/>
  </sheets>
  <definedNames>
    <definedName name="_xlnm._FilterDatabase" localSheetId="1" hidden="1">'בדיקת ארגון  ופרוייקט רחב '!#REF!</definedName>
  </definedNames>
  <calcPr calcId="152511"/>
</workbook>
</file>

<file path=xl/calcChain.xml><?xml version="1.0" encoding="utf-8"?>
<calcChain xmlns="http://schemas.openxmlformats.org/spreadsheetml/2006/main">
  <c r="D23" i="6" l="1"/>
  <c r="D7" i="7" s="1"/>
  <c r="C23" i="4"/>
  <c r="C24" i="4"/>
  <c r="C23" i="6"/>
  <c r="D6" i="7" s="1"/>
  <c r="C31" i="4"/>
  <c r="C29" i="4"/>
  <c r="C26" i="6"/>
  <c r="C20" i="6"/>
  <c r="H17" i="6"/>
  <c r="H45" i="6" s="1"/>
  <c r="H23" i="6"/>
  <c r="H33" i="6"/>
  <c r="G17" i="6"/>
  <c r="G45" i="6" s="1"/>
  <c r="G23" i="6"/>
  <c r="G33" i="6"/>
  <c r="F17" i="6"/>
  <c r="F45" i="6" s="1"/>
  <c r="F23" i="6"/>
  <c r="F33" i="6"/>
  <c r="E17" i="6"/>
  <c r="E45" i="6" s="1"/>
  <c r="E23" i="6"/>
  <c r="E33" i="6"/>
  <c r="D17" i="6"/>
  <c r="D33" i="6"/>
  <c r="E7" i="7" s="1"/>
  <c r="C30" i="4"/>
  <c r="C32" i="4"/>
  <c r="C34" i="4"/>
  <c r="C33" i="6"/>
  <c r="E6" i="7" s="1"/>
  <c r="C13" i="4"/>
  <c r="C14" i="4"/>
  <c r="C15" i="4"/>
  <c r="C16" i="4"/>
  <c r="C17" i="4"/>
  <c r="C18" i="4"/>
  <c r="C19" i="4"/>
  <c r="C17" i="6"/>
  <c r="C45" i="6" s="1"/>
  <c r="F6" i="7" s="1"/>
  <c r="B23" i="4"/>
  <c r="A23" i="6"/>
  <c r="B24" i="4"/>
  <c r="A24" i="4"/>
  <c r="A23" i="4"/>
  <c r="H44" i="6"/>
  <c r="G44" i="6"/>
  <c r="F44" i="6"/>
  <c r="E44" i="6"/>
  <c r="D44" i="6"/>
  <c r="C9" i="6"/>
  <c r="C44" i="6" s="1"/>
  <c r="C33" i="4"/>
  <c r="C42" i="6"/>
  <c r="B6" i="7"/>
  <c r="C7" i="7"/>
  <c r="A33" i="6"/>
  <c r="A17" i="6"/>
  <c r="C6" i="7"/>
  <c r="A11" i="7"/>
  <c r="A10" i="7"/>
  <c r="A9" i="7"/>
  <c r="A8" i="7"/>
  <c r="A7" i="7"/>
  <c r="G6" i="7"/>
  <c r="A6" i="7"/>
  <c r="B32" i="6"/>
  <c r="B31" i="6"/>
  <c r="B30" i="6"/>
  <c r="B29" i="6"/>
  <c r="B28" i="6"/>
  <c r="B27" i="6"/>
  <c r="B34" i="4"/>
  <c r="B33" i="4"/>
  <c r="B32" i="4"/>
  <c r="B31" i="4"/>
  <c r="B30" i="4"/>
  <c r="B29" i="4"/>
  <c r="B19" i="4"/>
  <c r="B18" i="4"/>
  <c r="B17" i="4"/>
  <c r="B16" i="4"/>
  <c r="B15" i="4"/>
  <c r="B14" i="4"/>
  <c r="B13" i="4"/>
  <c r="D45" i="6" l="1"/>
  <c r="F7" i="7" s="1"/>
</calcChain>
</file>

<file path=xl/sharedStrings.xml><?xml version="1.0" encoding="utf-8"?>
<sst xmlns="http://schemas.openxmlformats.org/spreadsheetml/2006/main" count="320" uniqueCount="177">
  <si>
    <t xml:space="preserve">ניהול שם דגש על: שאפתנות, מצויינות, מובילות, הפקת לקחים ולמידה </t>
  </si>
  <si>
    <t>אוסף מידע ולומד באופן מובנה לגבי היבטים חשובים לקבלת החלטות בארגון (תוצאות הפעילות, למידה מארגונים אחרים, מתעדכן במחקר וגישות מקובלות ועוד)</t>
  </si>
  <si>
    <t xml:space="preserve">מאפייני הארגון </t>
  </si>
  <si>
    <t xml:space="preserve"> </t>
  </si>
  <si>
    <t>מנכ"ל וועד מנהל מדגימים מנהיגות איכותית</t>
  </si>
  <si>
    <t>מנכ"ל וועד מנהל מסוגלים להוביל את הארגון לצמיחה ומיצוי ההשפעה</t>
  </si>
  <si>
    <t xml:space="preserve">מנהל וועד מנהל מביאים כישורים ויכולות המתאימים לתכנים בהם הארגון עוסק </t>
  </si>
  <si>
    <t>אנשים בארגון</t>
  </si>
  <si>
    <t>מערכות ותשתיות</t>
  </si>
  <si>
    <t>תוצאות</t>
  </si>
  <si>
    <t xml:space="preserve">מבצע מדידה שוטפת של השגת היעדים </t>
  </si>
  <si>
    <t xml:space="preserve">מסוגל להוכיח שמשיג את יעדיו באמצעות נתונים ומידע אמינים </t>
  </si>
  <si>
    <t xml:space="preserve">התאמה לסביבה </t>
  </si>
  <si>
    <t xml:space="preserve">עוסק בצורך קיים, אמיתי, מהותי </t>
  </si>
  <si>
    <t>מציג מענה ייחודי ומנומק לצורך</t>
  </si>
  <si>
    <t>בולט ומוביל יחסית לשאר הארגונים העוסקים באותו צורך</t>
  </si>
  <si>
    <t xml:space="preserve">גמיש ומסוגל להתאים עצמו לשינויים בסביבה </t>
  </si>
  <si>
    <t>פועל בדיאלוג עם הסביבה (לקוחות, שותפים, מוסדות) וזוכה לשיתוף פעולה</t>
  </si>
  <si>
    <t xml:space="preserve">אוכלוסית יעד </t>
  </si>
  <si>
    <t>תקציב</t>
  </si>
  <si>
    <t>ניהול יעיל של התקציב (עלות יחידת שרות ללקוח/ תמחור)</t>
  </si>
  <si>
    <t>מקורות תקציב מגוונים</t>
  </si>
  <si>
    <t xml:space="preserve">יכולת לגייס משאבים ולנצל משאבים קיימים </t>
  </si>
  <si>
    <t>המימד</t>
  </si>
  <si>
    <t>אנשים</t>
  </si>
  <si>
    <t>התאמה לסביבה</t>
  </si>
  <si>
    <t>אוכלוסיות יעד</t>
  </si>
  <si>
    <t>מאפייני הארגון</t>
  </si>
  <si>
    <t xml:space="preserve">הארגון </t>
  </si>
  <si>
    <t>הערכה מילולית</t>
  </si>
  <si>
    <t>ארגון ב</t>
  </si>
  <si>
    <t>ארגון ג</t>
  </si>
  <si>
    <t>ארגון ד</t>
  </si>
  <si>
    <t>ארגון ה</t>
  </si>
  <si>
    <t>ארגון ו</t>
  </si>
  <si>
    <t xml:space="preserve">ארגון </t>
  </si>
  <si>
    <t>ציון סופי משוקלל</t>
  </si>
  <si>
    <t>שם הארגון</t>
  </si>
  <si>
    <t>מועד הדרוג</t>
  </si>
  <si>
    <t>מבצע הדרוג</t>
  </si>
  <si>
    <t>שם הפרוייקט</t>
  </si>
  <si>
    <t xml:space="preserve">סיבת הדרוג </t>
  </si>
  <si>
    <t>ארגון פועל בשיתופי פעולה עם גורמים רלוונטים בסביבה (קרנות, עמותות אחרות, משרדי ממשלה ועוד)</t>
  </si>
  <si>
    <t>האוכלוסיות שהארגון משרת מוגדרות בצורה מדוייקת</t>
  </si>
  <si>
    <t>האוכלוסיות שהארגון משרת מוגדרות בצורה מפורטת</t>
  </si>
  <si>
    <t xml:space="preserve">האוכלוסיות שהארגון משרת מובחנות מאוכלוסיות אחרות </t>
  </si>
  <si>
    <t xml:space="preserve">הארגון משרת פלח אוכלוסיה גדול </t>
  </si>
  <si>
    <t xml:space="preserve">האוכלוסיות המוגדרות כיעד הארגון צפויות לגדול ב-5 השנים הבאות </t>
  </si>
  <si>
    <t xml:space="preserve">הצורך אליו מתייחס, ימשיך להיות מרכזי בשנים הקרובות  </t>
  </si>
  <si>
    <t>מטרות ויעדי הארגון מוגדרים במונחים תוצאתיים, תוך התייחסות להישגים בטווחי זמן שונים (קצר, בינוני ארוך)</t>
  </si>
  <si>
    <t>עדויות טובות ממקורות חיצוניים לארגון לכך שהארגון משיג תוצאות טובות</t>
  </si>
  <si>
    <t xml:space="preserve">שם הארגון </t>
  </si>
  <si>
    <t xml:space="preserve">שם הפרוייקט </t>
  </si>
  <si>
    <t>רלוונטיות</t>
  </si>
  <si>
    <t xml:space="preserve">הפרוייקט רלוונטי לצרכים והמגבלות העיקריים של אוכלוסיות היעד המוגדרות </t>
  </si>
  <si>
    <t xml:space="preserve">מטרות הפרוייקט מתאימות לקידום מטרות סבב המענקים של הקרן </t>
  </si>
  <si>
    <t>רציונל ומהות</t>
  </si>
  <si>
    <t>יכולת להשיג תוצאות</t>
  </si>
  <si>
    <t xml:space="preserve">הפרוייקט יוכל ליהנות מניסיון, יכולות ותשתיות קיימים בארגון המציע </t>
  </si>
  <si>
    <t xml:space="preserve">מהות הפרוייקט מתבטאת בצורה דומה גם בחומרים הכתובים וגם בדברי האנשים שדיברו על הפרוייקט </t>
  </si>
  <si>
    <t xml:space="preserve">תקציב </t>
  </si>
  <si>
    <t xml:space="preserve">בהירות לגבי מקורות תקציביים לכל שנות הפרוייקט </t>
  </si>
  <si>
    <t xml:space="preserve">שכפול: היבטים מרכזיים של הפרוייקט יהיו ניתנים להעברה למקומות אחרים </t>
  </si>
  <si>
    <t>הגדרת הצורך עליו עונה הפרוייקט מבטאת הבנה עמוקה ונכונה של הבעיה</t>
  </si>
  <si>
    <t xml:space="preserve">הפרוייקט מתמקד באוכלוסיות יעד אסטרטגיות, שהשפעה עליהן תוביל לשינוי משמעותי במצב </t>
  </si>
  <si>
    <t xml:space="preserve">הנחות היסוד לגבי מקורות הבעיה והסיבות לשימורה נכונות ומתאימות לגישות מחקריות ופרקטיות עדכניות  </t>
  </si>
  <si>
    <t xml:space="preserve">הרציונל שהפרוייקט מציע לטיפול בבעיה סביר, בהיר ומתאים לידע ונסיון עדכניים לגבי "מה עובד" בארץ ובעולם </t>
  </si>
  <si>
    <t>גישות הפעולה של הפרוייקט מתאימות לסביבה בה הוא מתעתד לפעול (פעולות גורמים ממלכתיים ואחרים עם אותה אוכלוסית יעד, שינויים צפויים בסביבה וכו')</t>
  </si>
  <si>
    <t>הרכב השותפים ורמת מעורבותם הצפויה מתאימים להשגת היעדים</t>
  </si>
  <si>
    <t xml:space="preserve">בתכנית הפרוייקט מוצעים כלים ומנגנונים שיאפשרו מדידה בפועל של ההתקדמות לעבר העמידה ביעדים </t>
  </si>
  <si>
    <t xml:space="preserve">היקף ההשפעה הצפוי מוגדר בצורה מדוייקת, מפורטת, כמותית </t>
  </si>
  <si>
    <t xml:space="preserve">הנהלת הפרוייקט והתכנית מעידים על כוונות ללמידה ושיפור תוך כדי תנועה </t>
  </si>
  <si>
    <t>בהירות ועקביות</t>
  </si>
  <si>
    <t xml:space="preserve">הצורך ואוכלוסיות היעד מוגדרים בצורה מדוייקת ומבוססים על מיפוי צרכים עדכני באוכלוסיה הרלוונטית   </t>
  </si>
  <si>
    <t>תכנית הפעולה, אבני הדרך ולוחות הזמנים ברורים ומתאימים למטרות והיעדים המוגדרים</t>
  </si>
  <si>
    <t xml:space="preserve">היעדים מוגדרים בצורה כמותית, ספציפית ותחומה בזמן, ומתייחסים ישירות לכל אחת מהמטרות </t>
  </si>
  <si>
    <t>המשאבים הנחוצים לפרוייקט (כח אדם ותפקידים, תקציב, מכשירים) ברורים ומתאימים לתאור המטרות ותכנית הפעולה</t>
  </si>
  <si>
    <t xml:space="preserve">להנהלת הפרוייקט היכרות מתאימה עם עולם התוכן של הפרוייקט וסביבתו </t>
  </si>
  <si>
    <t xml:space="preserve">מטרות הפרוייקט סבירות, מוגדרות בצורה בהירה וקשורות בצורה הדוקה לרציונל הפרוייקט </t>
  </si>
  <si>
    <t>המשאבים המתוכננים לפרוייקט (אנשים, תשתיות, תקציב) מתאימים להשגת היעדים בתקופה המוגדרת</t>
  </si>
  <si>
    <t>מקורות המידע לגבי תוצאות הפרוייקט והישגיו אמינים, מגוונים, ומבוססים על מדידה אובייקטיבית</t>
  </si>
  <si>
    <t>הפרוייקט מהווה חלק טבעי מהפעילות הכללית של הארגון המציע ויוכל ליהנות מהתשתיות הקיימות בארגון</t>
  </si>
  <si>
    <t>תקציב הפרויקט יאפשר השגת ההישגים המוצהרים, בהיקפים המוצהרים ובלוח הזמנים המוצהר</t>
  </si>
  <si>
    <t>התקציב המתוכנן מנצל היטב את מקורות המימון האפשריים לפרוייקט מסוג זה</t>
  </si>
  <si>
    <t xml:space="preserve">ארגון מיישם מדיניות ברורה של פיתוח מקצועי אישי וצוותי </t>
  </si>
  <si>
    <t xml:space="preserve">דרוג הארגון במימד זה: 1=חלש מאד, 2=חלש, 3=סביר, 4=טוב,  5=טוב מאד  </t>
  </si>
  <si>
    <t>יכולת להציג תוצאות</t>
  </si>
  <si>
    <t xml:space="preserve">חדשנות: הפרוייקט מציג גישה חדשנית להתמודדות עם הבעיה </t>
  </si>
  <si>
    <t xml:space="preserve">לגליון זה מגיעים נתונים מגליון "בדיקת עומק ארגון א דוגמה" </t>
  </si>
  <si>
    <t>דרוג המימד</t>
  </si>
  <si>
    <t>הערכה משוקללת לארגון</t>
  </si>
  <si>
    <t xml:space="preserve">הערכה משוקללת לפרוייקט </t>
  </si>
  <si>
    <t>משקלות למימדי הארגון</t>
  </si>
  <si>
    <t>משקלות למימדי הפרוייקט</t>
  </si>
  <si>
    <t>משקל הארגון בציון הכללי</t>
  </si>
  <si>
    <t>אין צורך לרשום דבר בגליון זה</t>
  </si>
  <si>
    <t xml:space="preserve">סדר הגליונות להבנת הדוגמה: </t>
  </si>
  <si>
    <t xml:space="preserve">שיקולים למחשבה </t>
  </si>
  <si>
    <t xml:space="preserve">חלק א: דרוג הארגון </t>
  </si>
  <si>
    <t xml:space="preserve">התקציב נותן ביטוי גם להשקעה בתשתיות ארגוניות, תקורות,הערכה ותעוד </t>
  </si>
  <si>
    <t xml:space="preserve">מינוף: הפרוייקט חובר למשקיעים נוספים ומצליח להשפיע מעבר למשאבים שהוא משקיע </t>
  </si>
  <si>
    <t xml:space="preserve">ערך לקרן </t>
  </si>
  <si>
    <t>שיקולים למחשבה</t>
  </si>
  <si>
    <t>הערכה מילולית על פי השיקולים</t>
  </si>
  <si>
    <t>מקורות מידע שנאספו: מסמכי תכנון אסטרטגי, תכניות עבודה, ראיון מנכ"ל, דוחות, חוות דעת חיצונית</t>
  </si>
  <si>
    <t>מקורות מידע שנאספו: מסמכי תכנון אסטרטגי, תכניות עבודה, דוחות תוצאות, ראיון מנכ"ל</t>
  </si>
  <si>
    <t xml:space="preserve">מסוגל להוכיח שמשיג את יעדיו על פי מגוון מקורות מידע שנאספו ושיטות מדידה </t>
  </si>
  <si>
    <t xml:space="preserve">מקורות מידע שנאספו: כרטיס הפרוייקט, מידע מראיונות מנכ"ל הארגון ומנהל הפרוייקט, חוות דעת חיצונית </t>
  </si>
  <si>
    <t>מקורות מידע שנאספו : ראיונות מנכ"ל, וועד מנהל, מנהל פרויקט, קורות חיים, תצפית בארגון, תקשורת טלפונית עם הארגון , חוות דעת חיצונית</t>
  </si>
  <si>
    <t>מקורות מידע שנאספו: מסמכי תכנון אסטרטגי, תכניות עבודה, חות דעת חיצונית, ראיון מנכ"ל, ראיון יו"ר הנהלה, תצפית בארגון</t>
  </si>
  <si>
    <t>מקורות  מידע שנאספו: מסמכי תכנון, תכניות עבודה, דיווחי תוצאות ודוחות הערכה, ראיון מנכ"ל ויו"ר הנהלה, חוות דעת חיצונית</t>
  </si>
  <si>
    <t>מקורות מידע שנאספו: ראיון מנכ"ל, תצפית בארגון, תקשורת עם הארגון</t>
  </si>
  <si>
    <t>מקורות מידע שנאספו: מסמכי תקציב הארגון, ראיון מנכ"ל,</t>
  </si>
  <si>
    <t>הנחיות השימוש בכלי זה מופיעות בכלי: בדיקת עומק לארגון ולפרויקט</t>
  </si>
  <si>
    <t xml:space="preserve">המידע לגליון זה מתמלא אוטומטית מגליון הבדיקה המורחבת </t>
  </si>
  <si>
    <t xml:space="preserve">המידע לגליון זה מתמלא אוטומטית מבדיקת הארגונים </t>
  </si>
  <si>
    <t>א. הערכה משוקללת לארגון ולפרוייקט</t>
  </si>
  <si>
    <t>המשקלות המופיעים כאן לצרכי המחשה. יש לעדכן לפי העדפת הקרן, ולוודא שסך המשקלות הוא 100 נקודות</t>
  </si>
  <si>
    <t>סך הכל דרוג משוקלל לארגון ולפרוייקט</t>
  </si>
  <si>
    <t>סיכום: דרוג משוקלל</t>
  </si>
  <si>
    <t>המידע לגליון זה מתמלא אוטומטית מגליונות קודמים</t>
  </si>
  <si>
    <t xml:space="preserve">בדיקת ארגון ופרוייקט רחב </t>
  </si>
  <si>
    <t>בדיקת ארגון ופרוייקט מתומצת</t>
  </si>
  <si>
    <t>דרוג ארגונים ופרוייקטים רחב</t>
  </si>
  <si>
    <t>דרוג ארגונים ופרוייקטים מתומצת</t>
  </si>
  <si>
    <t xml:space="preserve">עקביות בין חזון, תכנון, יעדים, תקציב ופעולות </t>
  </si>
  <si>
    <t xml:space="preserve">הזדהות והבנה עמוקה של עובדים עם מטרות הארגון </t>
  </si>
  <si>
    <t xml:space="preserve">מוטיבציה גבוהה של עובדים ומתנדבים </t>
  </si>
  <si>
    <t xml:space="preserve">ארגון מדגיש כבוד לעובדים, למוטבים ולסביבה החברתית </t>
  </si>
  <si>
    <t xml:space="preserve">חולק מידע ושואף לתרום לקידום התחום בכללותו </t>
  </si>
  <si>
    <t>נתוני התקציב מפורטים ובהירים</t>
  </si>
  <si>
    <t xml:space="preserve">נראות: הפרוייקט יקנה את הקרן בתהודה ציבורית רחבה </t>
  </si>
  <si>
    <t xml:space="preserve">שותפויות: הפרוייקט יאפשר לקרן שותפויות משמעותיות </t>
  </si>
  <si>
    <t>שותפויות: הפרוייקט יקדם שיתוף פעולה בין מגזרי</t>
  </si>
  <si>
    <t>לפרוייקט יכולת להגיע להשפעה משמעותית על אוכלוסיות היעד</t>
  </si>
  <si>
    <t xml:space="preserve">יש בארגון תשתיות תכנון ופיתוח ידע שיאפשרו לעובדים לעשות עבודה מצויינת </t>
  </si>
  <si>
    <t>יש בארגון תשתיות הערכה ובקרה שיאפשרו לעובדים לעשות עבודה מצויינת</t>
  </si>
  <si>
    <t>יש בארגון תשתיות ניהול ידע שיאפשרו לעובדים לעשות עבודה מצויינת</t>
  </si>
  <si>
    <t xml:space="preserve">יש בארגון תשתיות תקשורת ומחשוב נחוצות שיאפשרו לעובדים לעשות עבודה מצויינת </t>
  </si>
  <si>
    <t xml:space="preserve">יש בארגון תשתיות פיזיות (משרדים, מקום) שיאפשרו לעובדים לעשות עבודה מצויינת </t>
  </si>
  <si>
    <t xml:space="preserve">תקציב רב שנתי מבטא השקעה בביסוס הארגון ולמידה </t>
  </si>
  <si>
    <t>תקציב יציב לאורך שנים, וודאות לגבי המשך התמיכות ממקורות שונים</t>
  </si>
  <si>
    <t>יש צורך לכתוב רק בשטח הצהוב: סיכום המלצה בתחתית העמוד</t>
  </si>
  <si>
    <t xml:space="preserve">יש צורך לכתוב רק בשטח הצהוב: משקלות עבור כל מימד הערכה </t>
  </si>
  <si>
    <t xml:space="preserve">על סמך כל המתואר לעיל, נא לסכם (תוך התייחסות להזדמנויות וסיכונים מרכזיים):  </t>
  </si>
  <si>
    <t>חלק ב: דרוג הפרוייקט שקיבל תמיכה מהקרן (סיכום תקופת התמיכה )</t>
  </si>
  <si>
    <t>חלק ג: דרוג הפרוייקט המועמד לתמיכת המשך (הבקשה החדשה)</t>
  </si>
  <si>
    <t>הפרוייקט הגיע לאוכלוסית היעד המתאימה מבחינת היקף ופעילות</t>
  </si>
  <si>
    <t>המשאבים שהפרויקט גייס (אנשים, תשתיות, תקציב) התאימו להשגת היעדים בתקופה המוגדרת</t>
  </si>
  <si>
    <t xml:space="preserve">הפרוייקט נהנה מניסיון, יכולות ותשתיות קיימים בארגון המציע </t>
  </si>
  <si>
    <t xml:space="preserve">הפרוייקט עמד ביעדיו המרכזיים בצורה טובה </t>
  </si>
  <si>
    <t xml:space="preserve">הנהלת הפרוייקט הפגינה חשיבה, למידה והפקת לקחים תוך כדי התנהלות הפרוייקט בתקופת המענק </t>
  </si>
  <si>
    <t xml:space="preserve">ערך הפרוייקט שקיבל תמיכה לקרן </t>
  </si>
  <si>
    <t xml:space="preserve">תוצאות הפרוייקט שקיבל תמיכה </t>
  </si>
  <si>
    <t xml:space="preserve">התנהלות: הנהלת הפרוייקט קיימה קשר אמין עם הקרן במהלך תקופת המענק בערך לקרן </t>
  </si>
  <si>
    <t xml:space="preserve">נראות: הפרוייקט הקנה לקרן תהודה ציבורית רחבה </t>
  </si>
  <si>
    <t xml:space="preserve">שותפויות: הרכב השותפים, רמת מעורבותם והדרך בה הנהלת הפרוייקט התנהלה עימם תרמו להשגת היעדים </t>
  </si>
  <si>
    <t xml:space="preserve">שותפויות: הפרוייקט איפשר לקרן שותפויות משמעותיות </t>
  </si>
  <si>
    <t>שותפויות: הפרוייקט מקדם שיתוף פעולה בין מגזרי</t>
  </si>
  <si>
    <t>הפרוייקט המועמד לתמיכת המשך</t>
  </si>
  <si>
    <t>המלצת מנהלת הקרן לגבי המשך התמיכה</t>
  </si>
  <si>
    <t xml:space="preserve">הפרוייקט המועמד לתמיכה </t>
  </si>
  <si>
    <t xml:space="preserve">הפרוייקט שזכה לתמיכה </t>
  </si>
  <si>
    <t xml:space="preserve">משקלות למימדי הפרוייקט </t>
  </si>
  <si>
    <t>תוצאות הפרוייקט</t>
  </si>
  <si>
    <t>הערכה משוקללת לפרויקט שזכה לתמיכה</t>
  </si>
  <si>
    <t>משקל הפרוייקט שהיה בציון הכללי</t>
  </si>
  <si>
    <t xml:space="preserve">משקל הפרוייקט המועמד בציון הכללי </t>
  </si>
  <si>
    <t>הערכה משוקללת לפרוייקט המוצע</t>
  </si>
  <si>
    <t>הערכה משוקללת לפרוייקט שהתבצע</t>
  </si>
  <si>
    <t xml:space="preserve">המלצת מנהלת הקרן לגבי תמיכת המשך </t>
  </si>
  <si>
    <t>תמצית דרוג רוחבי של ארגונים ופרוייקטים מועמדים לתמיכת המשך</t>
  </si>
  <si>
    <t>דרוג רוחבי של ארגונים ופרוייקטים מועמדים לתמיכת המשך</t>
  </si>
  <si>
    <t>תמצית בדיקת ארגון ופרוייקט מועמדים לתמיכת המשך</t>
  </si>
  <si>
    <t xml:space="preserve">בדיקת ארגון ופרוייקט מורחבת - מועמדים לתמיכת המשך </t>
  </si>
  <si>
    <t xml:space="preserve">יש צורך לכתוב רק בשטח הצהוב. </t>
  </si>
  <si>
    <t>יש לעדכן את הדרוגים מחלק א על פי ההיכרות עם הארגון והפרוייקט בתקופת התמיכה.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</si>
</sst>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</font>
    <font>
      <b/>
      <sz val="12"/>
      <color indexed="12"/>
      <name val="Arial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12"/>
      <name val="Arial"/>
    </font>
    <font>
      <b/>
      <sz val="18"/>
      <name val="Arial"/>
    </font>
    <font>
      <sz val="18"/>
      <name val="Arial"/>
    </font>
    <font>
      <sz val="12"/>
      <name val="Arial"/>
      <family val="2"/>
    </font>
    <font>
      <sz val="14"/>
      <name val="Arial"/>
      <family val="2"/>
    </font>
    <font>
      <b/>
      <sz val="24"/>
      <color indexed="48"/>
      <name val="Arial"/>
      <family val="2"/>
    </font>
    <font>
      <sz val="24"/>
      <name val="Arial"/>
      <family val="2"/>
    </font>
    <font>
      <b/>
      <sz val="24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0" borderId="6" xfId="0" applyBorder="1" applyAlignment="1">
      <alignment horizontal="right" wrapText="1"/>
    </xf>
    <xf numFmtId="0" fontId="0" fillId="2" borderId="4" xfId="0" applyFill="1" applyBorder="1"/>
    <xf numFmtId="0" fontId="0" fillId="2" borderId="5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3" borderId="9" xfId="0" applyFill="1" applyBorder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/>
    <xf numFmtId="0" fontId="0" fillId="3" borderId="12" xfId="0" applyFill="1" applyBorder="1"/>
    <xf numFmtId="0" fontId="0" fillId="0" borderId="13" xfId="0" applyBorder="1" applyAlignment="1">
      <alignment horizontal="right" wrapText="1"/>
    </xf>
    <xf numFmtId="0" fontId="5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2" borderId="18" xfId="0" applyFill="1" applyBorder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0" fillId="2" borderId="12" xfId="0" applyFill="1" applyBorder="1"/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23" xfId="0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5" fillId="0" borderId="0" xfId="0" applyFont="1"/>
    <xf numFmtId="2" fontId="5" fillId="3" borderId="16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4" xfId="0" applyFill="1" applyBorder="1" applyAlignment="1">
      <alignment horizontal="right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5" fillId="3" borderId="26" xfId="0" applyFont="1" applyFill="1" applyBorder="1" applyAlignment="1">
      <alignment horizontal="right"/>
    </xf>
    <xf numFmtId="0" fontId="5" fillId="3" borderId="27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1" fillId="0" borderId="0" xfId="0" applyFont="1" applyFill="1" applyAlignment="1">
      <alignment wrapText="1"/>
    </xf>
    <xf numFmtId="0" fontId="12" fillId="0" borderId="0" xfId="0" applyFont="1" applyFill="1"/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 wrapText="1"/>
    </xf>
    <xf numFmtId="0" fontId="10" fillId="4" borderId="33" xfId="0" applyNumberFormat="1" applyFont="1" applyFill="1" applyBorder="1" applyAlignment="1" applyProtection="1">
      <alignment horizontal="right" wrapText="1"/>
    </xf>
    <xf numFmtId="0" fontId="0" fillId="4" borderId="33" xfId="0" applyFill="1" applyBorder="1" applyAlignment="1">
      <alignment vertical="center" wrapText="1"/>
    </xf>
    <xf numFmtId="0" fontId="0" fillId="4" borderId="34" xfId="0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0" fillId="4" borderId="35" xfId="0" applyFill="1" applyBorder="1"/>
    <xf numFmtId="0" fontId="0" fillId="4" borderId="0" xfId="0" applyFill="1" applyBorder="1" applyAlignment="1">
      <alignment wrapText="1"/>
    </xf>
    <xf numFmtId="0" fontId="5" fillId="4" borderId="36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/>
    </xf>
    <xf numFmtId="0" fontId="0" fillId="4" borderId="21" xfId="0" applyFill="1" applyBorder="1"/>
    <xf numFmtId="0" fontId="0" fillId="4" borderId="37" xfId="0" applyFill="1" applyBorder="1" applyAlignment="1">
      <alignment wrapText="1"/>
    </xf>
    <xf numFmtId="0" fontId="5" fillId="4" borderId="38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 wrapText="1"/>
    </xf>
    <xf numFmtId="0" fontId="16" fillId="0" borderId="0" xfId="0" applyFont="1" applyFill="1"/>
    <xf numFmtId="0" fontId="16" fillId="0" borderId="0" xfId="0" applyFont="1"/>
    <xf numFmtId="0" fontId="5" fillId="0" borderId="0" xfId="0" applyFont="1" applyFill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" fontId="1" fillId="4" borderId="39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 wrapText="1"/>
    </xf>
    <xf numFmtId="0" fontId="4" fillId="5" borderId="39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2" fontId="5" fillId="5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Border="1"/>
    <xf numFmtId="0" fontId="0" fillId="0" borderId="0" xfId="0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4" fillId="5" borderId="16" xfId="0" applyFont="1" applyFill="1" applyBorder="1" applyAlignment="1">
      <alignment horizontal="center" wrapText="1"/>
    </xf>
    <xf numFmtId="2" fontId="0" fillId="5" borderId="13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0" fontId="6" fillId="4" borderId="41" xfId="0" applyFont="1" applyFill="1" applyBorder="1" applyAlignment="1">
      <alignment wrapText="1"/>
    </xf>
    <xf numFmtId="0" fontId="6" fillId="4" borderId="42" xfId="0" applyFont="1" applyFill="1" applyBorder="1" applyAlignment="1">
      <alignment wrapText="1"/>
    </xf>
    <xf numFmtId="0" fontId="2" fillId="4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right" vertical="center" wrapText="1" readingOrder="2"/>
    </xf>
    <xf numFmtId="0" fontId="1" fillId="0" borderId="42" xfId="0" applyFont="1" applyFill="1" applyBorder="1" applyAlignment="1">
      <alignment horizontal="right" vertical="center" wrapText="1" readingOrder="2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right" vertical="center" wrapText="1" readingOrder="2"/>
    </xf>
    <xf numFmtId="0" fontId="1" fillId="0" borderId="42" xfId="0" applyFont="1" applyFill="1" applyBorder="1" applyAlignment="1">
      <alignment vertical="center" wrapText="1"/>
    </xf>
    <xf numFmtId="0" fontId="0" fillId="0" borderId="45" xfId="0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right" wrapText="1"/>
    </xf>
    <xf numFmtId="0" fontId="4" fillId="6" borderId="3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wrapText="1"/>
    </xf>
    <xf numFmtId="0" fontId="4" fillId="6" borderId="17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/>
    </xf>
    <xf numFmtId="0" fontId="0" fillId="6" borderId="12" xfId="0" applyFill="1" applyBorder="1" applyAlignment="1">
      <alignment horizontal="right" wrapText="1"/>
    </xf>
    <xf numFmtId="0" fontId="0" fillId="6" borderId="18" xfId="0" applyFill="1" applyBorder="1"/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/>
    <xf numFmtId="0" fontId="5" fillId="0" borderId="41" xfId="0" applyFont="1" applyFill="1" applyBorder="1" applyAlignment="1">
      <alignment horizontal="center"/>
    </xf>
    <xf numFmtId="0" fontId="0" fillId="6" borderId="5" xfId="0" applyFill="1" applyBorder="1" applyAlignment="1">
      <alignment horizontal="right" wrapText="1"/>
    </xf>
    <xf numFmtId="0" fontId="5" fillId="6" borderId="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right"/>
    </xf>
    <xf numFmtId="2" fontId="5" fillId="0" borderId="46" xfId="0" applyNumberFormat="1" applyFont="1" applyFill="1" applyBorder="1" applyAlignment="1">
      <alignment horizontal="center"/>
    </xf>
    <xf numFmtId="2" fontId="5" fillId="0" borderId="47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5" fillId="6" borderId="27" xfId="0" applyFont="1" applyFill="1" applyBorder="1" applyAlignment="1">
      <alignment horizontal="center" wrapText="1"/>
    </xf>
    <xf numFmtId="0" fontId="5" fillId="6" borderId="26" xfId="0" applyFont="1" applyFill="1" applyBorder="1" applyAlignment="1">
      <alignment horizontal="right" wrapText="1"/>
    </xf>
    <xf numFmtId="2" fontId="5" fillId="6" borderId="16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1" fontId="1" fillId="4" borderId="49" xfId="0" applyNumberFormat="1" applyFon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0" fontId="2" fillId="5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42" xfId="0" applyFont="1" applyFill="1" applyBorder="1" applyAlignment="1">
      <alignment horizontal="right" vertical="center" readingOrder="2"/>
    </xf>
    <xf numFmtId="0" fontId="1" fillId="0" borderId="42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right" vertical="center" readingOrder="2"/>
    </xf>
    <xf numFmtId="0" fontId="1" fillId="0" borderId="37" xfId="0" applyFont="1" applyBorder="1" applyAlignment="1">
      <alignment horizontal="right" vertical="center" wrapText="1" readingOrder="2"/>
    </xf>
    <xf numFmtId="0" fontId="1" fillId="0" borderId="50" xfId="0" applyFont="1" applyFill="1" applyBorder="1" applyAlignment="1">
      <alignment horizontal="right" vertical="center" wrapText="1" readingOrder="2"/>
    </xf>
    <xf numFmtId="0" fontId="2" fillId="0" borderId="0" xfId="0" applyFont="1" applyFill="1" applyAlignment="1">
      <alignment horizontal="center" vertical="center" wrapText="1"/>
    </xf>
    <xf numFmtId="0" fontId="1" fillId="0" borderId="48" xfId="0" applyFont="1" applyFill="1" applyBorder="1" applyAlignment="1">
      <alignment horizontal="right" vertical="center" wrapText="1" readingOrder="2"/>
    </xf>
    <xf numFmtId="0" fontId="1" fillId="0" borderId="51" xfId="0" applyFont="1" applyFill="1" applyBorder="1" applyAlignment="1">
      <alignment horizontal="right" vertical="center" wrapText="1" readingOrder="2"/>
    </xf>
    <xf numFmtId="0" fontId="1" fillId="0" borderId="52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17" fillId="0" borderId="0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right" vertical="center" wrapText="1"/>
    </xf>
    <xf numFmtId="0" fontId="4" fillId="2" borderId="4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right" vertical="center" wrapText="1"/>
    </xf>
    <xf numFmtId="0" fontId="4" fillId="3" borderId="52" xfId="0" applyFont="1" applyFill="1" applyBorder="1" applyAlignment="1">
      <alignment horizontal="right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right" vertical="center" wrapText="1"/>
    </xf>
    <xf numFmtId="0" fontId="4" fillId="3" borderId="5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 readingOrder="2"/>
    </xf>
    <xf numFmtId="0" fontId="2" fillId="2" borderId="10" xfId="0" applyFont="1" applyFill="1" applyBorder="1" applyAlignment="1">
      <alignment horizontal="center" readingOrder="2"/>
    </xf>
    <xf numFmtId="0" fontId="2" fillId="2" borderId="11" xfId="0" applyFont="1" applyFill="1" applyBorder="1" applyAlignment="1">
      <alignment horizontal="center" readingOrder="2"/>
    </xf>
    <xf numFmtId="0" fontId="4" fillId="2" borderId="21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readingOrder="2"/>
    </xf>
    <xf numFmtId="0" fontId="2" fillId="2" borderId="19" xfId="0" applyFont="1" applyFill="1" applyBorder="1" applyAlignment="1">
      <alignment horizontal="center" readingOrder="2"/>
    </xf>
    <xf numFmtId="0" fontId="2" fillId="2" borderId="20" xfId="0" applyFont="1" applyFill="1" applyBorder="1" applyAlignment="1">
      <alignment horizontal="center" readingOrder="2"/>
    </xf>
    <xf numFmtId="0" fontId="4" fillId="2" borderId="9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center" readingOrder="2"/>
    </xf>
    <xf numFmtId="0" fontId="2" fillId="3" borderId="19" xfId="0" applyFont="1" applyFill="1" applyBorder="1" applyAlignment="1">
      <alignment horizontal="center" readingOrder="2"/>
    </xf>
    <xf numFmtId="0" fontId="2" fillId="3" borderId="20" xfId="0" applyFont="1" applyFill="1" applyBorder="1" applyAlignment="1">
      <alignment horizontal="center" readingOrder="2"/>
    </xf>
    <xf numFmtId="0" fontId="2" fillId="3" borderId="18" xfId="0" applyFont="1" applyFill="1" applyBorder="1" applyAlignment="1">
      <alignment horizontal="center" vertical="center" wrapText="1" readingOrder="2"/>
    </xf>
    <xf numFmtId="0" fontId="2" fillId="3" borderId="19" xfId="0" applyFont="1" applyFill="1" applyBorder="1" applyAlignment="1">
      <alignment horizontal="center" vertical="center" wrapText="1" readingOrder="2"/>
    </xf>
    <xf numFmtId="0" fontId="2" fillId="3" borderId="20" xfId="0" applyFont="1" applyFill="1" applyBorder="1" applyAlignment="1">
      <alignment horizontal="center" vertical="center" wrapText="1" readingOrder="2"/>
    </xf>
    <xf numFmtId="0" fontId="4" fillId="3" borderId="60" xfId="0" applyFont="1" applyFill="1" applyBorder="1" applyAlignment="1">
      <alignment horizontal="right"/>
    </xf>
    <xf numFmtId="0" fontId="4" fillId="3" borderId="43" xfId="0" applyFont="1" applyFill="1" applyBorder="1" applyAlignment="1">
      <alignment horizontal="right"/>
    </xf>
    <xf numFmtId="0" fontId="4" fillId="3" borderId="61" xfId="0" applyFont="1" applyFill="1" applyBorder="1" applyAlignment="1">
      <alignment horizontal="right"/>
    </xf>
    <xf numFmtId="0" fontId="4" fillId="6" borderId="18" xfId="0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right" vertical="center" wrapText="1"/>
    </xf>
    <xf numFmtId="0" fontId="4" fillId="3" borderId="38" xfId="0" applyFont="1" applyFill="1" applyBorder="1" applyAlignment="1">
      <alignment horizontal="right" vertical="center" wrapText="1"/>
    </xf>
    <xf numFmtId="0" fontId="4" fillId="3" borderId="57" xfId="0" applyFont="1" applyFill="1" applyBorder="1" applyAlignment="1">
      <alignment horizontal="right"/>
    </xf>
    <xf numFmtId="0" fontId="4" fillId="3" borderId="59" xfId="0" applyFont="1" applyFill="1" applyBorder="1" applyAlignment="1">
      <alignment horizontal="right"/>
    </xf>
    <xf numFmtId="0" fontId="4" fillId="3" borderId="52" xfId="0" applyFont="1" applyFill="1" applyBorder="1" applyAlignment="1">
      <alignment horizontal="right"/>
    </xf>
    <xf numFmtId="0" fontId="4" fillId="3" borderId="53" xfId="0" applyFont="1" applyFill="1" applyBorder="1" applyAlignment="1">
      <alignment horizontal="right" vertical="center" wrapText="1"/>
    </xf>
    <xf numFmtId="0" fontId="4" fillId="3" borderId="4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wrapText="1"/>
    </xf>
    <xf numFmtId="0" fontId="10" fillId="4" borderId="0" xfId="0" applyFont="1" applyFill="1" applyBorder="1" applyAlignment="1">
      <alignment horizontal="right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56" xfId="0" applyFont="1" applyFill="1" applyBorder="1" applyAlignment="1">
      <alignment horizontal="right" vertical="center" wrapText="1" readingOrder="2"/>
    </xf>
    <xf numFmtId="0" fontId="4" fillId="3" borderId="42" xfId="0" applyFont="1" applyFill="1" applyBorder="1" applyAlignment="1">
      <alignment horizontal="right" vertical="center" wrapText="1" readingOrder="2"/>
    </xf>
    <xf numFmtId="0" fontId="4" fillId="3" borderId="51" xfId="0" applyFont="1" applyFill="1" applyBorder="1" applyAlignment="1">
      <alignment horizontal="right" vertical="center" wrapText="1" readingOrder="2"/>
    </xf>
    <xf numFmtId="0" fontId="4" fillId="3" borderId="58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right" vertical="center" wrapText="1"/>
    </xf>
    <xf numFmtId="0" fontId="4" fillId="6" borderId="48" xfId="0" applyFont="1" applyFill="1" applyBorder="1" applyAlignment="1">
      <alignment horizontal="right" vertical="center" wrapText="1"/>
    </xf>
    <xf numFmtId="0" fontId="2" fillId="6" borderId="18" xfId="0" applyFont="1" applyFill="1" applyBorder="1" applyAlignment="1">
      <alignment horizontal="center" readingOrder="2"/>
    </xf>
    <xf numFmtId="0" fontId="2" fillId="6" borderId="19" xfId="0" applyFont="1" applyFill="1" applyBorder="1" applyAlignment="1">
      <alignment horizontal="center" readingOrder="2"/>
    </xf>
    <xf numFmtId="0" fontId="2" fillId="6" borderId="20" xfId="0" applyFont="1" applyFill="1" applyBorder="1" applyAlignment="1">
      <alignment horizontal="center" readingOrder="2"/>
    </xf>
    <xf numFmtId="0" fontId="4" fillId="6" borderId="18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6" borderId="9" xfId="0" applyFont="1" applyFill="1" applyBorder="1" applyAlignment="1">
      <alignment horizontal="center" readingOrder="2"/>
    </xf>
    <xf numFmtId="0" fontId="2" fillId="6" borderId="10" xfId="0" applyFont="1" applyFill="1" applyBorder="1" applyAlignment="1">
      <alignment horizontal="center" readingOrder="2"/>
    </xf>
    <xf numFmtId="0" fontId="2" fillId="6" borderId="11" xfId="0" applyFont="1" applyFill="1" applyBorder="1" applyAlignment="1">
      <alignment horizontal="center" readingOrder="2"/>
    </xf>
    <xf numFmtId="0" fontId="4" fillId="6" borderId="21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2:B6"/>
  <sheetViews>
    <sheetView rightToLeft="1" workbookViewId="0">
      <selection activeCell="B7" sqref="B7"/>
    </sheetView>
  </sheetViews>
  <sheetFormatPr defaultRowHeight="13.2" x14ac:dyDescent="0.25"/>
  <sheetData>
    <row r="2" spans="1:2" x14ac:dyDescent="0.25">
      <c r="A2" s="87" t="s">
        <v>96</v>
      </c>
    </row>
    <row r="3" spans="1:2" x14ac:dyDescent="0.25">
      <c r="A3" s="5">
        <v>1</v>
      </c>
      <c r="B3" s="87" t="s">
        <v>121</v>
      </c>
    </row>
    <row r="4" spans="1:2" x14ac:dyDescent="0.25">
      <c r="A4" s="5">
        <v>2</v>
      </c>
      <c r="B4" s="87" t="s">
        <v>122</v>
      </c>
    </row>
    <row r="5" spans="1:2" x14ac:dyDescent="0.25">
      <c r="A5" s="5">
        <v>3</v>
      </c>
      <c r="B5" s="87" t="s">
        <v>123</v>
      </c>
    </row>
    <row r="6" spans="1:2" x14ac:dyDescent="0.25">
      <c r="A6" s="5">
        <v>4</v>
      </c>
      <c r="B6" s="87" t="s">
        <v>124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Z682"/>
  <sheetViews>
    <sheetView showGridLines="0" rightToLeft="1" topLeftCell="A171" workbookViewId="0">
      <selection activeCell="C194" sqref="C194"/>
    </sheetView>
  </sheetViews>
  <sheetFormatPr defaultRowHeight="13.2" x14ac:dyDescent="0.25"/>
  <cols>
    <col min="1" max="1" width="4" style="161" customWidth="1"/>
    <col min="2" max="2" width="61.88671875" style="205" customWidth="1"/>
    <col min="3" max="3" width="77.88671875" style="1" customWidth="1"/>
    <col min="4" max="26" width="9.109375" style="7" customWidth="1"/>
  </cols>
  <sheetData>
    <row r="1" spans="1:26" x14ac:dyDescent="0.25">
      <c r="A1" s="90"/>
      <c r="B1" s="202"/>
      <c r="C1" s="91"/>
    </row>
    <row r="2" spans="1:26" s="126" customFormat="1" ht="30" x14ac:dyDescent="0.5">
      <c r="A2" s="217" t="s">
        <v>174</v>
      </c>
      <c r="B2" s="217"/>
      <c r="C2" s="217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x14ac:dyDescent="0.25">
      <c r="A3" s="90"/>
      <c r="B3" s="202"/>
      <c r="C3" s="91"/>
    </row>
    <row r="4" spans="1:26" s="89" customFormat="1" ht="22.8" x14ac:dyDescent="0.4">
      <c r="A4" s="268" t="s">
        <v>175</v>
      </c>
      <c r="B4" s="268"/>
      <c r="C4" s="268"/>
      <c r="D4" s="88"/>
    </row>
    <row r="5" spans="1:26" s="89" customFormat="1" ht="22.8" x14ac:dyDescent="0.4">
      <c r="A5" s="268" t="s">
        <v>176</v>
      </c>
      <c r="B5" s="268"/>
      <c r="C5" s="268"/>
      <c r="D5" s="88"/>
    </row>
    <row r="6" spans="1:26" x14ac:dyDescent="0.25">
      <c r="A6" s="231" t="s">
        <v>3</v>
      </c>
      <c r="B6" s="231"/>
      <c r="C6" s="231"/>
    </row>
    <row r="7" spans="1:26" ht="15.6" x14ac:dyDescent="0.25">
      <c r="A7" s="92"/>
      <c r="B7" s="203" t="s">
        <v>37</v>
      </c>
      <c r="C7" s="153"/>
    </row>
    <row r="8" spans="1:26" ht="15.6" x14ac:dyDescent="0.25">
      <c r="A8" s="92"/>
      <c r="B8" s="203" t="s">
        <v>40</v>
      </c>
      <c r="C8" s="93"/>
    </row>
    <row r="9" spans="1:26" ht="15.6" x14ac:dyDescent="0.25">
      <c r="A9" s="92"/>
      <c r="B9" s="203" t="s">
        <v>41</v>
      </c>
      <c r="C9" s="154"/>
      <c r="D9" s="16"/>
      <c r="E9" s="16"/>
      <c r="F9" s="16"/>
      <c r="G9" s="16"/>
      <c r="H9" s="16"/>
      <c r="I9" s="15" t="s">
        <v>3</v>
      </c>
      <c r="J9" s="15"/>
    </row>
    <row r="10" spans="1:26" ht="15.6" x14ac:dyDescent="0.25">
      <c r="A10" s="92"/>
      <c r="B10" s="203" t="s">
        <v>38</v>
      </c>
      <c r="C10" s="154"/>
      <c r="D10" s="16"/>
      <c r="E10" s="16"/>
      <c r="F10" s="16"/>
      <c r="G10" s="16"/>
      <c r="H10" s="16"/>
      <c r="I10" s="15" t="s">
        <v>3</v>
      </c>
      <c r="J10" s="15"/>
    </row>
    <row r="11" spans="1:26" ht="15.6" x14ac:dyDescent="0.25">
      <c r="A11" s="92"/>
      <c r="B11" s="203" t="s">
        <v>39</v>
      </c>
      <c r="C11" s="154"/>
    </row>
    <row r="12" spans="1:26" ht="15.6" x14ac:dyDescent="0.25">
      <c r="A12" s="92"/>
      <c r="B12" s="203"/>
      <c r="C12" s="94"/>
    </row>
    <row r="13" spans="1:26" ht="15.6" x14ac:dyDescent="0.25">
      <c r="A13" s="92"/>
      <c r="B13" s="204"/>
      <c r="C13" s="83"/>
    </row>
    <row r="14" spans="1:26" x14ac:dyDescent="0.25">
      <c r="A14" s="90"/>
    </row>
    <row r="15" spans="1:26" x14ac:dyDescent="0.25">
      <c r="A15" s="6" t="s">
        <v>3</v>
      </c>
      <c r="B15" s="6"/>
      <c r="C15" s="6"/>
    </row>
    <row r="16" spans="1:26" ht="17.399999999999999" x14ac:dyDescent="0.3">
      <c r="A16" s="273" t="s">
        <v>98</v>
      </c>
      <c r="B16" s="273"/>
      <c r="C16" s="273"/>
    </row>
    <row r="17" spans="1:4" ht="13.8" thickBot="1" x14ac:dyDescent="0.3"/>
    <row r="18" spans="1:4" ht="17.399999999999999" x14ac:dyDescent="0.25">
      <c r="A18" s="248" t="s">
        <v>7</v>
      </c>
      <c r="B18" s="249"/>
      <c r="C18" s="250"/>
    </row>
    <row r="19" spans="1:4" ht="13.8" thickBot="1" x14ac:dyDescent="0.3">
      <c r="A19" s="278" t="s">
        <v>108</v>
      </c>
      <c r="B19" s="279"/>
      <c r="C19" s="280"/>
      <c r="D19" s="7" t="s">
        <v>3</v>
      </c>
    </row>
    <row r="20" spans="1:4" ht="13.8" thickBot="1" x14ac:dyDescent="0.3">
      <c r="A20" s="222" t="s">
        <v>102</v>
      </c>
      <c r="B20" s="228"/>
      <c r="C20" s="112" t="s">
        <v>103</v>
      </c>
      <c r="D20" s="7" t="s">
        <v>3</v>
      </c>
    </row>
    <row r="21" spans="1:4" x14ac:dyDescent="0.25">
      <c r="A21" s="111"/>
      <c r="B21" s="156" t="s">
        <v>4</v>
      </c>
      <c r="C21" s="109"/>
    </row>
    <row r="22" spans="1:4" ht="22.8" x14ac:dyDescent="0.4">
      <c r="A22" s="95"/>
      <c r="B22" s="157" t="s">
        <v>5</v>
      </c>
      <c r="C22" s="108"/>
    </row>
    <row r="23" spans="1:4" x14ac:dyDescent="0.25">
      <c r="A23" s="95"/>
      <c r="B23" s="157" t="s">
        <v>6</v>
      </c>
      <c r="C23" s="109" t="s">
        <v>3</v>
      </c>
    </row>
    <row r="24" spans="1:4" ht="22.8" x14ac:dyDescent="0.4">
      <c r="A24" s="95"/>
      <c r="B24" s="157" t="s">
        <v>126</v>
      </c>
      <c r="C24" s="108" t="s">
        <v>3</v>
      </c>
    </row>
    <row r="25" spans="1:4" x14ac:dyDescent="0.25">
      <c r="A25" s="95"/>
      <c r="B25" s="157" t="s">
        <v>127</v>
      </c>
      <c r="C25" s="109" t="s">
        <v>3</v>
      </c>
    </row>
    <row r="26" spans="1:4" ht="13.8" thickBot="1" x14ac:dyDescent="0.3">
      <c r="A26" s="96"/>
      <c r="B26" s="158" t="s">
        <v>84</v>
      </c>
      <c r="C26" s="110" t="s">
        <v>3</v>
      </c>
    </row>
    <row r="27" spans="1:4" ht="18" thickBot="1" x14ac:dyDescent="0.3">
      <c r="A27" s="297" t="s">
        <v>85</v>
      </c>
      <c r="B27" s="298"/>
      <c r="C27" s="106" t="s">
        <v>3</v>
      </c>
    </row>
    <row r="28" spans="1:4" ht="13.8" thickBot="1" x14ac:dyDescent="0.3"/>
    <row r="29" spans="1:4" ht="17.399999999999999" x14ac:dyDescent="0.25">
      <c r="A29" s="248" t="s">
        <v>2</v>
      </c>
      <c r="B29" s="249"/>
      <c r="C29" s="250"/>
    </row>
    <row r="30" spans="1:4" ht="13.8" thickBot="1" x14ac:dyDescent="0.3">
      <c r="A30" s="274" t="s">
        <v>104</v>
      </c>
      <c r="B30" s="275"/>
      <c r="C30" s="276"/>
    </row>
    <row r="31" spans="1:4" ht="13.8" thickBot="1" x14ac:dyDescent="0.3">
      <c r="A31" s="222" t="s">
        <v>97</v>
      </c>
      <c r="B31" s="228"/>
      <c r="C31" s="102" t="s">
        <v>103</v>
      </c>
    </row>
    <row r="32" spans="1:4" x14ac:dyDescent="0.25">
      <c r="A32" s="103"/>
      <c r="B32" s="159" t="s">
        <v>125</v>
      </c>
      <c r="C32" s="107" t="s">
        <v>3</v>
      </c>
    </row>
    <row r="33" spans="1:3" ht="22.8" x14ac:dyDescent="0.4">
      <c r="A33" s="98"/>
      <c r="B33" s="157" t="s">
        <v>128</v>
      </c>
      <c r="C33" s="108"/>
    </row>
    <row r="34" spans="1:3" ht="26.4" x14ac:dyDescent="0.25">
      <c r="A34" s="98"/>
      <c r="B34" s="157" t="s">
        <v>42</v>
      </c>
      <c r="C34" s="109"/>
    </row>
    <row r="35" spans="1:3" ht="22.8" x14ac:dyDescent="0.4">
      <c r="A35" s="98"/>
      <c r="B35" s="157" t="s">
        <v>129</v>
      </c>
      <c r="C35" s="108"/>
    </row>
    <row r="36" spans="1:3" x14ac:dyDescent="0.25">
      <c r="A36" s="98"/>
      <c r="B36" s="157" t="s">
        <v>0</v>
      </c>
      <c r="C36" s="109"/>
    </row>
    <row r="37" spans="1:3" ht="27" thickBot="1" x14ac:dyDescent="0.3">
      <c r="A37" s="98"/>
      <c r="B37" s="160" t="s">
        <v>1</v>
      </c>
      <c r="C37" s="110"/>
    </row>
    <row r="38" spans="1:3" ht="18" thickBot="1" x14ac:dyDescent="0.3">
      <c r="A38" s="226" t="s">
        <v>85</v>
      </c>
      <c r="B38" s="277"/>
      <c r="C38" s="105" t="s">
        <v>3</v>
      </c>
    </row>
    <row r="39" spans="1:3" s="15" customFormat="1" ht="13.8" thickBot="1" x14ac:dyDescent="0.3">
      <c r="A39" s="162"/>
      <c r="B39" s="6"/>
      <c r="C39" s="6"/>
    </row>
    <row r="40" spans="1:3" ht="17.399999999999999" x14ac:dyDescent="0.3">
      <c r="A40" s="245" t="s">
        <v>18</v>
      </c>
      <c r="B40" s="246"/>
      <c r="C40" s="247"/>
    </row>
    <row r="41" spans="1:3" ht="13.8" thickBot="1" x14ac:dyDescent="0.3">
      <c r="A41" s="251" t="s">
        <v>105</v>
      </c>
      <c r="B41" s="252"/>
      <c r="C41" s="253"/>
    </row>
    <row r="42" spans="1:3" ht="13.8" thickBot="1" x14ac:dyDescent="0.3">
      <c r="A42" s="269" t="s">
        <v>97</v>
      </c>
      <c r="B42" s="270"/>
      <c r="C42" s="113" t="s">
        <v>103</v>
      </c>
    </row>
    <row r="43" spans="1:3" x14ac:dyDescent="0.25">
      <c r="A43" s="100"/>
      <c r="B43" s="206" t="s">
        <v>43</v>
      </c>
      <c r="C43" s="107" t="s">
        <v>3</v>
      </c>
    </row>
    <row r="44" spans="1:3" ht="22.8" x14ac:dyDescent="0.4">
      <c r="A44" s="100"/>
      <c r="B44" s="206" t="s">
        <v>44</v>
      </c>
      <c r="C44" s="108"/>
    </row>
    <row r="45" spans="1:3" x14ac:dyDescent="0.25">
      <c r="A45" s="100"/>
      <c r="B45" s="206" t="s">
        <v>45</v>
      </c>
      <c r="C45" s="109"/>
    </row>
    <row r="46" spans="1:3" ht="22.8" x14ac:dyDescent="0.4">
      <c r="A46" s="100"/>
      <c r="B46" s="206" t="s">
        <v>46</v>
      </c>
      <c r="C46" s="108"/>
    </row>
    <row r="47" spans="1:3" x14ac:dyDescent="0.25">
      <c r="A47" s="100"/>
      <c r="B47" s="207" t="s">
        <v>47</v>
      </c>
      <c r="C47" s="109"/>
    </row>
    <row r="48" spans="1:3" ht="13.8" thickBot="1" x14ac:dyDescent="0.3">
      <c r="A48" s="100" t="s">
        <v>3</v>
      </c>
      <c r="B48" s="208"/>
      <c r="C48" s="110"/>
    </row>
    <row r="49" spans="1:5" ht="18" thickBot="1" x14ac:dyDescent="0.3">
      <c r="A49" s="229" t="s">
        <v>85</v>
      </c>
      <c r="B49" s="230"/>
      <c r="C49" s="114" t="s">
        <v>3</v>
      </c>
    </row>
    <row r="50" spans="1:5" ht="13.8" thickBot="1" x14ac:dyDescent="0.3">
      <c r="A50" s="271"/>
      <c r="B50" s="272"/>
      <c r="C50" s="272"/>
      <c r="D50" s="272"/>
    </row>
    <row r="51" spans="1:5" ht="17.399999999999999" x14ac:dyDescent="0.25">
      <c r="A51" s="256" t="s">
        <v>12</v>
      </c>
      <c r="B51" s="257"/>
      <c r="C51" s="258"/>
    </row>
    <row r="52" spans="1:5" ht="13.8" thickBot="1" x14ac:dyDescent="0.3">
      <c r="A52" s="259" t="s">
        <v>109</v>
      </c>
      <c r="B52" s="260"/>
      <c r="C52" s="261"/>
    </row>
    <row r="53" spans="1:5" ht="13.8" thickBot="1" x14ac:dyDescent="0.3">
      <c r="A53" s="224" t="s">
        <v>97</v>
      </c>
      <c r="B53" s="225"/>
      <c r="C53" s="102" t="s">
        <v>103</v>
      </c>
    </row>
    <row r="54" spans="1:5" x14ac:dyDescent="0.25">
      <c r="A54" s="100"/>
      <c r="B54" s="206" t="s">
        <v>13</v>
      </c>
      <c r="C54" s="107" t="s">
        <v>3</v>
      </c>
    </row>
    <row r="55" spans="1:5" ht="22.8" x14ac:dyDescent="0.4">
      <c r="A55" s="100"/>
      <c r="B55" s="206" t="s">
        <v>14</v>
      </c>
      <c r="C55" s="108"/>
    </row>
    <row r="56" spans="1:5" x14ac:dyDescent="0.25">
      <c r="A56" s="100"/>
      <c r="B56" s="206" t="s">
        <v>15</v>
      </c>
      <c r="C56" s="109"/>
    </row>
    <row r="57" spans="1:5" ht="22.8" x14ac:dyDescent="0.4">
      <c r="A57" s="100"/>
      <c r="B57" s="206" t="s">
        <v>16</v>
      </c>
      <c r="C57" s="108"/>
    </row>
    <row r="58" spans="1:5" x14ac:dyDescent="0.25">
      <c r="A58" s="100"/>
      <c r="B58" s="206" t="s">
        <v>17</v>
      </c>
      <c r="C58" s="109"/>
    </row>
    <row r="59" spans="1:5" ht="13.8" thickBot="1" x14ac:dyDescent="0.3">
      <c r="A59" s="100"/>
      <c r="B59" s="208" t="s">
        <v>48</v>
      </c>
      <c r="C59" s="110"/>
    </row>
    <row r="60" spans="1:5" ht="18" thickBot="1" x14ac:dyDescent="0.3">
      <c r="A60" s="229" t="s">
        <v>85</v>
      </c>
      <c r="B60" s="230"/>
      <c r="C60" s="106" t="s">
        <v>3</v>
      </c>
    </row>
    <row r="61" spans="1:5" ht="13.8" thickBot="1" x14ac:dyDescent="0.3">
      <c r="A61" s="162"/>
      <c r="B61" s="6"/>
      <c r="C61" s="6"/>
      <c r="D61" s="15"/>
      <c r="E61" s="15"/>
    </row>
    <row r="62" spans="1:5" ht="17.399999999999999" x14ac:dyDescent="0.25">
      <c r="A62" s="248" t="s">
        <v>9</v>
      </c>
      <c r="B62" s="249"/>
      <c r="C62" s="250"/>
    </row>
    <row r="63" spans="1:5" ht="13.8" thickBot="1" x14ac:dyDescent="0.3">
      <c r="A63" s="251" t="s">
        <v>110</v>
      </c>
      <c r="B63" s="252"/>
      <c r="C63" s="253"/>
    </row>
    <row r="64" spans="1:5" ht="13.8" thickBot="1" x14ac:dyDescent="0.3">
      <c r="A64" s="222" t="s">
        <v>97</v>
      </c>
      <c r="B64" s="228"/>
      <c r="C64" s="102" t="s">
        <v>103</v>
      </c>
    </row>
    <row r="65" spans="1:3" ht="26.4" x14ac:dyDescent="0.25">
      <c r="A65" s="103"/>
      <c r="B65" s="159" t="s">
        <v>49</v>
      </c>
      <c r="C65" s="107" t="s">
        <v>3</v>
      </c>
    </row>
    <row r="66" spans="1:3" ht="22.8" x14ac:dyDescent="0.4">
      <c r="A66" s="98"/>
      <c r="B66" s="206" t="s">
        <v>10</v>
      </c>
      <c r="C66" s="108"/>
    </row>
    <row r="67" spans="1:3" x14ac:dyDescent="0.25">
      <c r="A67" s="98"/>
      <c r="B67" s="206" t="s">
        <v>11</v>
      </c>
      <c r="C67" s="109"/>
    </row>
    <row r="68" spans="1:3" ht="22.8" x14ac:dyDescent="0.4">
      <c r="A68" s="98"/>
      <c r="B68" s="206" t="s">
        <v>106</v>
      </c>
      <c r="C68" s="108"/>
    </row>
    <row r="69" spans="1:3" x14ac:dyDescent="0.25">
      <c r="A69" s="98"/>
      <c r="B69" s="208" t="s">
        <v>50</v>
      </c>
      <c r="C69" s="109"/>
    </row>
    <row r="70" spans="1:3" ht="13.8" thickBot="1" x14ac:dyDescent="0.3">
      <c r="A70" s="98"/>
      <c r="B70" s="160"/>
      <c r="C70" s="109"/>
    </row>
    <row r="71" spans="1:3" ht="18" thickBot="1" x14ac:dyDescent="0.3">
      <c r="A71" s="226" t="s">
        <v>85</v>
      </c>
      <c r="B71" s="227"/>
      <c r="C71" s="106" t="s">
        <v>3</v>
      </c>
    </row>
    <row r="72" spans="1:3" ht="13.8" thickBot="1" x14ac:dyDescent="0.3">
      <c r="A72" s="12"/>
      <c r="B72" s="6"/>
      <c r="C72" s="6"/>
    </row>
    <row r="73" spans="1:3" ht="17.399999999999999" x14ac:dyDescent="0.25">
      <c r="A73" s="248" t="s">
        <v>8</v>
      </c>
      <c r="B73" s="249"/>
      <c r="C73" s="250"/>
    </row>
    <row r="74" spans="1:3" ht="13.8" thickBot="1" x14ac:dyDescent="0.3">
      <c r="A74" s="251" t="s">
        <v>111</v>
      </c>
      <c r="B74" s="252"/>
      <c r="C74" s="253"/>
    </row>
    <row r="75" spans="1:3" ht="13.8" thickBot="1" x14ac:dyDescent="0.3">
      <c r="A75" s="224" t="s">
        <v>97</v>
      </c>
      <c r="B75" s="225"/>
      <c r="C75" s="102" t="s">
        <v>103</v>
      </c>
    </row>
    <row r="76" spans="1:3" x14ac:dyDescent="0.25">
      <c r="A76" s="100"/>
      <c r="B76" s="157" t="s">
        <v>138</v>
      </c>
      <c r="C76" s="107" t="s">
        <v>3</v>
      </c>
    </row>
    <row r="77" spans="1:3" ht="22.8" x14ac:dyDescent="0.4">
      <c r="A77" s="100"/>
      <c r="B77" s="157" t="s">
        <v>139</v>
      </c>
      <c r="C77" s="108"/>
    </row>
    <row r="78" spans="1:3" x14ac:dyDescent="0.25">
      <c r="A78" s="100"/>
      <c r="B78" s="157" t="s">
        <v>135</v>
      </c>
      <c r="C78" s="109"/>
    </row>
    <row r="79" spans="1:3" ht="22.8" x14ac:dyDescent="0.4">
      <c r="A79" s="100"/>
      <c r="B79" s="157" t="s">
        <v>136</v>
      </c>
      <c r="C79" s="108"/>
    </row>
    <row r="80" spans="1:3" ht="13.8" thickBot="1" x14ac:dyDescent="0.3">
      <c r="A80" s="100"/>
      <c r="B80" s="157" t="s">
        <v>137</v>
      </c>
      <c r="C80" s="110"/>
    </row>
    <row r="81" spans="1:26" ht="18" thickBot="1" x14ac:dyDescent="0.3">
      <c r="A81" s="229" t="s">
        <v>85</v>
      </c>
      <c r="B81" s="230"/>
      <c r="C81" s="106" t="s">
        <v>3</v>
      </c>
    </row>
    <row r="82" spans="1:26" ht="13.8" thickBot="1" x14ac:dyDescent="0.3">
      <c r="A82" s="12"/>
      <c r="B82" s="6"/>
      <c r="C82" s="6"/>
    </row>
    <row r="83" spans="1:26" ht="17.399999999999999" x14ac:dyDescent="0.3">
      <c r="A83" s="245" t="s">
        <v>19</v>
      </c>
      <c r="B83" s="246"/>
      <c r="C83" s="247"/>
    </row>
    <row r="84" spans="1:26" ht="13.8" thickBot="1" x14ac:dyDescent="0.3">
      <c r="A84" s="262" t="s">
        <v>112</v>
      </c>
      <c r="B84" s="263"/>
      <c r="C84" s="264"/>
    </row>
    <row r="85" spans="1:26" ht="13.8" thickBot="1" x14ac:dyDescent="0.3">
      <c r="A85" s="222" t="s">
        <v>97</v>
      </c>
      <c r="B85" s="223"/>
      <c r="C85" s="115" t="s">
        <v>103</v>
      </c>
    </row>
    <row r="86" spans="1:26" x14ac:dyDescent="0.25">
      <c r="A86" s="99"/>
      <c r="B86" s="209" t="s">
        <v>130</v>
      </c>
      <c r="C86" s="107" t="s">
        <v>3</v>
      </c>
    </row>
    <row r="87" spans="1:26" ht="22.8" x14ac:dyDescent="0.4">
      <c r="A87" s="98"/>
      <c r="B87" s="206" t="s">
        <v>20</v>
      </c>
      <c r="C87" s="108"/>
    </row>
    <row r="88" spans="1:26" x14ac:dyDescent="0.25">
      <c r="A88" s="98"/>
      <c r="B88" s="206" t="s">
        <v>21</v>
      </c>
      <c r="C88" s="109"/>
    </row>
    <row r="89" spans="1:26" ht="22.8" x14ac:dyDescent="0.4">
      <c r="A89" s="98"/>
      <c r="B89" s="206" t="s">
        <v>22</v>
      </c>
      <c r="C89" s="108"/>
    </row>
    <row r="90" spans="1:26" x14ac:dyDescent="0.25">
      <c r="A90" s="98"/>
      <c r="B90" s="206" t="s">
        <v>140</v>
      </c>
      <c r="C90" s="109"/>
    </row>
    <row r="91" spans="1:26" ht="13.8" thickBot="1" x14ac:dyDescent="0.3">
      <c r="A91" s="98"/>
      <c r="B91" s="207" t="s">
        <v>141</v>
      </c>
      <c r="C91" s="110"/>
    </row>
    <row r="92" spans="1:26" ht="18" thickBot="1" x14ac:dyDescent="0.3">
      <c r="A92" s="265" t="s">
        <v>85</v>
      </c>
      <c r="B92" s="266"/>
      <c r="C92" s="114" t="s">
        <v>3</v>
      </c>
    </row>
    <row r="94" spans="1:26" s="73" customFormat="1" ht="17.399999999999999" x14ac:dyDescent="0.3">
      <c r="A94" s="288" t="s">
        <v>145</v>
      </c>
      <c r="B94" s="288"/>
      <c r="C94" s="288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73" customFormat="1" ht="13.8" thickBot="1" x14ac:dyDescent="0.3">
      <c r="A95" s="90"/>
      <c r="B95" s="202"/>
      <c r="C95" s="91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73" customFormat="1" ht="18" thickBot="1" x14ac:dyDescent="0.35">
      <c r="A96" s="289" t="s">
        <v>153</v>
      </c>
      <c r="B96" s="290"/>
      <c r="C96" s="291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73" customFormat="1" ht="13.8" thickBot="1" x14ac:dyDescent="0.3">
      <c r="A97" s="292" t="s">
        <v>107</v>
      </c>
      <c r="B97" s="293"/>
      <c r="C97" s="29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73" customFormat="1" ht="13.8" thickBot="1" x14ac:dyDescent="0.3">
      <c r="A98" s="295" t="s">
        <v>97</v>
      </c>
      <c r="B98" s="296"/>
      <c r="C98" s="168" t="s">
        <v>103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73" customFormat="1" ht="13.8" thickBot="1" x14ac:dyDescent="0.3">
      <c r="A99" s="161"/>
      <c r="B99" s="210" t="s">
        <v>147</v>
      </c>
      <c r="C99" s="107" t="s">
        <v>3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73" customFormat="1" ht="27" thickBot="1" x14ac:dyDescent="0.3">
      <c r="A100" s="98"/>
      <c r="B100" s="210" t="s">
        <v>148</v>
      </c>
      <c r="C100" s="10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73" customFormat="1" ht="13.8" thickBot="1" x14ac:dyDescent="0.3">
      <c r="A101" s="98"/>
      <c r="B101" s="210" t="s">
        <v>149</v>
      </c>
      <c r="C101" s="10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73" customFormat="1" ht="13.8" thickBot="1" x14ac:dyDescent="0.3">
      <c r="A102" s="98"/>
      <c r="B102" s="210" t="s">
        <v>150</v>
      </c>
      <c r="C102" s="10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73" customFormat="1" ht="27" thickBot="1" x14ac:dyDescent="0.3">
      <c r="A103" s="98"/>
      <c r="B103" s="210" t="s">
        <v>80</v>
      </c>
      <c r="C103" s="10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73" customFormat="1" ht="27" thickBot="1" x14ac:dyDescent="0.3">
      <c r="A104" s="98"/>
      <c r="B104" s="210" t="s">
        <v>151</v>
      </c>
      <c r="C104" s="110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73" customFormat="1" ht="18" thickBot="1" x14ac:dyDescent="0.3">
      <c r="A105" s="281" t="s">
        <v>85</v>
      </c>
      <c r="B105" s="282"/>
      <c r="C105" s="106" t="s">
        <v>3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73" customFormat="1" ht="13.8" thickBot="1" x14ac:dyDescent="0.3">
      <c r="A106" s="90"/>
      <c r="B106" s="202"/>
      <c r="C106" s="91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73" customFormat="1" ht="18" thickBot="1" x14ac:dyDescent="0.35">
      <c r="A107" s="283" t="s">
        <v>152</v>
      </c>
      <c r="B107" s="284"/>
      <c r="C107" s="28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73" customFormat="1" ht="13.8" thickBot="1" x14ac:dyDescent="0.3">
      <c r="A108" s="286" t="s">
        <v>97</v>
      </c>
      <c r="B108" s="287"/>
      <c r="C108" s="168" t="s">
        <v>103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73" customFormat="1" ht="26.4" x14ac:dyDescent="0.25">
      <c r="A109" s="170"/>
      <c r="B109" s="211" t="s">
        <v>154</v>
      </c>
      <c r="C109" s="107" t="s">
        <v>3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73" customFormat="1" x14ac:dyDescent="0.25">
      <c r="A110" s="169"/>
      <c r="B110" s="156" t="s">
        <v>62</v>
      </c>
      <c r="C110" s="109" t="s">
        <v>3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73" customFormat="1" x14ac:dyDescent="0.25">
      <c r="A111" s="100"/>
      <c r="B111" s="157" t="s">
        <v>155</v>
      </c>
      <c r="C111" s="10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73" customFormat="1" ht="27" thickBot="1" x14ac:dyDescent="0.3">
      <c r="A112" s="100"/>
      <c r="B112" s="210" t="s">
        <v>156</v>
      </c>
      <c r="C112" s="10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73" customFormat="1" x14ac:dyDescent="0.25">
      <c r="A113" s="100"/>
      <c r="B113" s="157" t="s">
        <v>157</v>
      </c>
      <c r="C113" s="10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73" customFormat="1" x14ac:dyDescent="0.25">
      <c r="A114" s="100"/>
      <c r="B114" s="157" t="s">
        <v>158</v>
      </c>
      <c r="C114" s="10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73" customFormat="1" x14ac:dyDescent="0.25">
      <c r="A115" s="100"/>
      <c r="B115" s="160" t="s">
        <v>87</v>
      </c>
      <c r="C115" s="10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73" customFormat="1" ht="27" thickBot="1" x14ac:dyDescent="0.3">
      <c r="A116" s="101"/>
      <c r="B116" s="160" t="s">
        <v>100</v>
      </c>
      <c r="C116" s="110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73" customFormat="1" ht="17.399999999999999" x14ac:dyDescent="0.25">
      <c r="A117" s="254" t="s">
        <v>85</v>
      </c>
      <c r="B117" s="255"/>
      <c r="C117" s="155" t="s">
        <v>3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73" customFormat="1" x14ac:dyDescent="0.25">
      <c r="A118" s="90"/>
      <c r="B118" s="202"/>
      <c r="C118" s="91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21" spans="1:26" ht="17.399999999999999" x14ac:dyDescent="0.3">
      <c r="A121" s="267" t="s">
        <v>146</v>
      </c>
      <c r="B121" s="267"/>
      <c r="C121" s="267"/>
    </row>
    <row r="122" spans="1:26" ht="18" thickBot="1" x14ac:dyDescent="0.35">
      <c r="A122" s="163"/>
      <c r="B122" s="212"/>
      <c r="C122" s="11"/>
    </row>
    <row r="123" spans="1:26" ht="17.399999999999999" x14ac:dyDescent="0.3">
      <c r="A123" s="240" t="s">
        <v>56</v>
      </c>
      <c r="B123" s="241"/>
      <c r="C123" s="242"/>
    </row>
    <row r="124" spans="1:26" ht="13.8" thickBot="1" x14ac:dyDescent="0.3">
      <c r="A124" s="235" t="s">
        <v>107</v>
      </c>
      <c r="B124" s="236"/>
      <c r="C124" s="237"/>
    </row>
    <row r="125" spans="1:26" s="13" customFormat="1" ht="13.8" thickBot="1" x14ac:dyDescent="0.3">
      <c r="A125" s="218" t="s">
        <v>97</v>
      </c>
      <c r="B125" s="219"/>
      <c r="C125" s="116" t="s">
        <v>103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98"/>
      <c r="B126" s="157" t="s">
        <v>63</v>
      </c>
      <c r="C126" s="107" t="s">
        <v>3</v>
      </c>
    </row>
    <row r="127" spans="1:26" ht="26.4" x14ac:dyDescent="0.4">
      <c r="A127" s="98"/>
      <c r="B127" s="157" t="s">
        <v>64</v>
      </c>
      <c r="C127" s="108" t="s">
        <v>3</v>
      </c>
    </row>
    <row r="128" spans="1:26" ht="26.4" x14ac:dyDescent="0.25">
      <c r="A128" s="98"/>
      <c r="B128" s="157" t="s">
        <v>65</v>
      </c>
      <c r="C128" s="109"/>
    </row>
    <row r="129" spans="1:26" ht="27" thickBot="1" x14ac:dyDescent="0.3">
      <c r="A129" s="98"/>
      <c r="B129" s="160" t="s">
        <v>66</v>
      </c>
      <c r="C129" s="110"/>
    </row>
    <row r="130" spans="1:26" ht="18" thickBot="1" x14ac:dyDescent="0.3">
      <c r="A130" s="220" t="s">
        <v>85</v>
      </c>
      <c r="B130" s="221"/>
      <c r="C130" s="114" t="s">
        <v>3</v>
      </c>
    </row>
    <row r="132" spans="1:26" ht="13.8" thickBot="1" x14ac:dyDescent="0.3"/>
    <row r="133" spans="1:26" ht="17.399999999999999" x14ac:dyDescent="0.3">
      <c r="A133" s="240" t="s">
        <v>53</v>
      </c>
      <c r="B133" s="241"/>
      <c r="C133" s="242"/>
    </row>
    <row r="134" spans="1:26" ht="13.8" thickBot="1" x14ac:dyDescent="0.3">
      <c r="A134" s="235" t="s">
        <v>107</v>
      </c>
      <c r="B134" s="236"/>
      <c r="C134" s="237"/>
    </row>
    <row r="135" spans="1:26" s="13" customFormat="1" ht="13.8" thickBot="1" x14ac:dyDescent="0.3">
      <c r="A135" s="218" t="s">
        <v>97</v>
      </c>
      <c r="B135" s="219"/>
      <c r="C135" s="116" t="s">
        <v>103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99"/>
      <c r="B136" s="156" t="s">
        <v>54</v>
      </c>
      <c r="C136" s="107" t="s">
        <v>3</v>
      </c>
    </row>
    <row r="137" spans="1:26" ht="26.4" x14ac:dyDescent="0.4">
      <c r="A137" s="98"/>
      <c r="B137" s="157" t="s">
        <v>67</v>
      </c>
      <c r="C137" s="108"/>
    </row>
    <row r="138" spans="1:26" ht="26.4" x14ac:dyDescent="0.25">
      <c r="A138" s="98"/>
      <c r="B138" s="157" t="s">
        <v>81</v>
      </c>
      <c r="C138" s="109"/>
    </row>
    <row r="139" spans="1:26" ht="22.8" x14ac:dyDescent="0.4">
      <c r="A139" s="98"/>
      <c r="B139" s="160" t="s">
        <v>55</v>
      </c>
      <c r="C139" s="108"/>
    </row>
    <row r="140" spans="1:26" ht="13.8" thickBot="1" x14ac:dyDescent="0.3">
      <c r="A140" s="98"/>
      <c r="B140" s="160"/>
      <c r="C140" s="110"/>
    </row>
    <row r="141" spans="1:26" ht="18" thickBot="1" x14ac:dyDescent="0.3">
      <c r="A141" s="220" t="s">
        <v>85</v>
      </c>
      <c r="B141" s="221"/>
      <c r="C141" s="106" t="s">
        <v>3</v>
      </c>
    </row>
    <row r="142" spans="1:26" x14ac:dyDescent="0.25">
      <c r="A142" s="164"/>
      <c r="B142" s="14"/>
      <c r="C142" s="6"/>
    </row>
    <row r="143" spans="1:26" s="7" customFormat="1" ht="13.8" thickBot="1" x14ac:dyDescent="0.3">
      <c r="A143" s="164"/>
      <c r="B143" s="14"/>
      <c r="C143" s="6"/>
      <c r="D143" s="15"/>
    </row>
    <row r="144" spans="1:26" ht="17.399999999999999" x14ac:dyDescent="0.3">
      <c r="A144" s="240" t="s">
        <v>72</v>
      </c>
      <c r="B144" s="241"/>
      <c r="C144" s="242"/>
    </row>
    <row r="145" spans="1:26" ht="13.8" thickBot="1" x14ac:dyDescent="0.3">
      <c r="A145" s="235" t="s">
        <v>107</v>
      </c>
      <c r="B145" s="236"/>
      <c r="C145" s="237"/>
    </row>
    <row r="146" spans="1:26" s="13" customFormat="1" ht="13.8" thickBot="1" x14ac:dyDescent="0.3">
      <c r="A146" s="238" t="s">
        <v>97</v>
      </c>
      <c r="B146" s="239"/>
      <c r="C146" s="116" t="s">
        <v>103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6.4" x14ac:dyDescent="0.25">
      <c r="A147" s="99"/>
      <c r="B147" s="213" t="s">
        <v>73</v>
      </c>
      <c r="C147" s="107" t="s">
        <v>3</v>
      </c>
    </row>
    <row r="148" spans="1:26" ht="22.8" x14ac:dyDescent="0.4">
      <c r="A148" s="98"/>
      <c r="B148" s="214" t="s">
        <v>70</v>
      </c>
      <c r="C148" s="108"/>
    </row>
    <row r="149" spans="1:26" ht="26.4" x14ac:dyDescent="0.25">
      <c r="A149" s="98"/>
      <c r="B149" s="214" t="s">
        <v>78</v>
      </c>
      <c r="C149" s="109"/>
    </row>
    <row r="150" spans="1:26" ht="26.4" x14ac:dyDescent="0.4">
      <c r="A150" s="98"/>
      <c r="B150" s="214" t="s">
        <v>75</v>
      </c>
      <c r="C150" s="108"/>
    </row>
    <row r="151" spans="1:26" ht="26.4" x14ac:dyDescent="0.25">
      <c r="A151" s="98"/>
      <c r="B151" s="214" t="s">
        <v>74</v>
      </c>
      <c r="C151" s="109"/>
    </row>
    <row r="152" spans="1:26" ht="26.4" x14ac:dyDescent="0.4">
      <c r="A152" s="98"/>
      <c r="B152" s="214" t="s">
        <v>76</v>
      </c>
      <c r="C152" s="108"/>
    </row>
    <row r="153" spans="1:26" ht="27" thickBot="1" x14ac:dyDescent="0.3">
      <c r="A153" s="98"/>
      <c r="B153" s="215" t="s">
        <v>59</v>
      </c>
      <c r="C153" s="110"/>
    </row>
    <row r="154" spans="1:26" ht="18" thickBot="1" x14ac:dyDescent="0.3">
      <c r="A154" s="220" t="s">
        <v>85</v>
      </c>
      <c r="B154" s="221"/>
      <c r="C154" s="106" t="s">
        <v>3</v>
      </c>
    </row>
    <row r="155" spans="1:26" ht="13.8" thickBot="1" x14ac:dyDescent="0.3"/>
    <row r="156" spans="1:26" ht="17.399999999999999" x14ac:dyDescent="0.3">
      <c r="A156" s="240" t="s">
        <v>60</v>
      </c>
      <c r="B156" s="241"/>
      <c r="C156" s="242"/>
    </row>
    <row r="157" spans="1:26" ht="13.8" thickBot="1" x14ac:dyDescent="0.3">
      <c r="A157" s="235" t="s">
        <v>107</v>
      </c>
      <c r="B157" s="236"/>
      <c r="C157" s="237"/>
    </row>
    <row r="158" spans="1:26" s="13" customFormat="1" ht="13.8" thickBot="1" x14ac:dyDescent="0.3">
      <c r="A158" s="218" t="s">
        <v>97</v>
      </c>
      <c r="B158" s="219"/>
      <c r="C158" s="116" t="s">
        <v>103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98"/>
      <c r="B159" s="206" t="s">
        <v>82</v>
      </c>
      <c r="C159" s="107" t="s">
        <v>3</v>
      </c>
    </row>
    <row r="160" spans="1:26" ht="22.8" x14ac:dyDescent="0.4">
      <c r="A160" s="98"/>
      <c r="B160" s="206" t="s">
        <v>61</v>
      </c>
      <c r="C160" s="108"/>
    </row>
    <row r="161" spans="1:26" x14ac:dyDescent="0.25">
      <c r="A161" s="98"/>
      <c r="B161" s="207" t="s">
        <v>83</v>
      </c>
      <c r="C161" s="109"/>
    </row>
    <row r="162" spans="1:26" ht="22.8" x14ac:dyDescent="0.4">
      <c r="A162" s="98"/>
      <c r="B162" s="205" t="s">
        <v>99</v>
      </c>
      <c r="C162" s="108"/>
    </row>
    <row r="163" spans="1:26" ht="13.8" thickBot="1" x14ac:dyDescent="0.3">
      <c r="A163" s="98"/>
      <c r="B163" s="160"/>
      <c r="C163" s="110"/>
    </row>
    <row r="164" spans="1:26" ht="18" thickBot="1" x14ac:dyDescent="0.3">
      <c r="A164" s="243" t="s">
        <v>85</v>
      </c>
      <c r="B164" s="244"/>
      <c r="C164" s="106" t="s">
        <v>3</v>
      </c>
    </row>
    <row r="165" spans="1:26" ht="13.8" thickBot="1" x14ac:dyDescent="0.3">
      <c r="A165" s="12"/>
      <c r="B165" s="6"/>
      <c r="C165" s="6"/>
      <c r="D165" s="15"/>
    </row>
    <row r="166" spans="1:26" ht="18" thickBot="1" x14ac:dyDescent="0.35">
      <c r="A166" s="232" t="s">
        <v>57</v>
      </c>
      <c r="B166" s="233"/>
      <c r="C166" s="234"/>
      <c r="D166" s="7" t="s">
        <v>3</v>
      </c>
    </row>
    <row r="167" spans="1:26" ht="13.8" thickBot="1" x14ac:dyDescent="0.3">
      <c r="A167" s="235" t="s">
        <v>107</v>
      </c>
      <c r="B167" s="236"/>
      <c r="C167" s="237"/>
    </row>
    <row r="168" spans="1:26" s="13" customFormat="1" ht="13.8" thickBot="1" x14ac:dyDescent="0.3">
      <c r="A168" s="218" t="s">
        <v>97</v>
      </c>
      <c r="B168" s="219"/>
      <c r="C168" s="116" t="s">
        <v>103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B169" s="205" t="s">
        <v>134</v>
      </c>
      <c r="C169" s="107" t="s">
        <v>3</v>
      </c>
    </row>
    <row r="170" spans="1:26" x14ac:dyDescent="0.25">
      <c r="A170" s="98"/>
      <c r="B170" s="157" t="s">
        <v>77</v>
      </c>
      <c r="C170" s="109" t="s">
        <v>3</v>
      </c>
    </row>
    <row r="171" spans="1:26" ht="22.8" x14ac:dyDescent="0.4">
      <c r="A171" s="98"/>
      <c r="B171" s="157" t="s">
        <v>68</v>
      </c>
      <c r="C171" s="108"/>
    </row>
    <row r="172" spans="1:26" ht="26.4" x14ac:dyDescent="0.25">
      <c r="A172" s="98"/>
      <c r="B172" s="157" t="s">
        <v>79</v>
      </c>
      <c r="C172" s="109"/>
    </row>
    <row r="173" spans="1:26" ht="22.8" x14ac:dyDescent="0.4">
      <c r="A173" s="98"/>
      <c r="B173" s="157" t="s">
        <v>58</v>
      </c>
      <c r="C173" s="108"/>
    </row>
    <row r="174" spans="1:26" ht="26.4" x14ac:dyDescent="0.25">
      <c r="A174" s="98"/>
      <c r="B174" s="157" t="s">
        <v>69</v>
      </c>
      <c r="C174" s="109"/>
    </row>
    <row r="175" spans="1:26" ht="26.4" x14ac:dyDescent="0.4">
      <c r="A175" s="100"/>
      <c r="B175" s="216" t="s">
        <v>80</v>
      </c>
      <c r="C175" s="108"/>
    </row>
    <row r="176" spans="1:26" ht="13.8" thickBot="1" x14ac:dyDescent="0.3">
      <c r="A176" s="98"/>
      <c r="B176" s="157" t="s">
        <v>71</v>
      </c>
      <c r="C176" s="110"/>
    </row>
    <row r="177" spans="1:26" ht="18" thickBot="1" x14ac:dyDescent="0.3">
      <c r="A177" s="220" t="s">
        <v>85</v>
      </c>
      <c r="B177" s="221"/>
      <c r="C177" s="106" t="s">
        <v>3</v>
      </c>
    </row>
    <row r="178" spans="1:26" ht="13.8" thickBot="1" x14ac:dyDescent="0.3"/>
    <row r="179" spans="1:26" ht="17.399999999999999" x14ac:dyDescent="0.3">
      <c r="A179" s="240" t="s">
        <v>101</v>
      </c>
      <c r="B179" s="241"/>
      <c r="C179" s="242"/>
    </row>
    <row r="180" spans="1:26" ht="13.8" thickBot="1" x14ac:dyDescent="0.3">
      <c r="A180" s="235" t="s">
        <v>3</v>
      </c>
      <c r="B180" s="236"/>
      <c r="C180" s="237"/>
    </row>
    <row r="181" spans="1:26" s="13" customFormat="1" ht="13.8" thickBot="1" x14ac:dyDescent="0.3">
      <c r="A181" s="218" t="s">
        <v>97</v>
      </c>
      <c r="B181" s="219"/>
      <c r="C181" s="116" t="s">
        <v>103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100"/>
      <c r="B182" s="157" t="s">
        <v>62</v>
      </c>
      <c r="C182" s="107" t="s">
        <v>3</v>
      </c>
    </row>
    <row r="183" spans="1:26" ht="22.8" x14ac:dyDescent="0.4">
      <c r="A183" s="100"/>
      <c r="B183" s="157" t="s">
        <v>131</v>
      </c>
      <c r="C183" s="108"/>
    </row>
    <row r="184" spans="1:26" x14ac:dyDescent="0.25">
      <c r="A184" s="100"/>
      <c r="B184" s="157" t="s">
        <v>132</v>
      </c>
      <c r="C184" s="109"/>
    </row>
    <row r="185" spans="1:26" ht="22.8" x14ac:dyDescent="0.4">
      <c r="A185" s="100"/>
      <c r="B185" s="157" t="s">
        <v>133</v>
      </c>
      <c r="C185" s="108"/>
    </row>
    <row r="186" spans="1:26" x14ac:dyDescent="0.25">
      <c r="A186" s="100"/>
      <c r="B186" s="160" t="s">
        <v>87</v>
      </c>
      <c r="C186" s="109"/>
    </row>
    <row r="187" spans="1:26" ht="27" thickBot="1" x14ac:dyDescent="0.3">
      <c r="A187" s="101"/>
      <c r="B187" s="160" t="s">
        <v>100</v>
      </c>
      <c r="C187" s="110"/>
    </row>
    <row r="188" spans="1:26" ht="18" thickBot="1" x14ac:dyDescent="0.3">
      <c r="A188" s="243" t="s">
        <v>85</v>
      </c>
      <c r="B188" s="244"/>
      <c r="C188" s="106" t="s">
        <v>3</v>
      </c>
    </row>
    <row r="189" spans="1:26" s="73" customFormat="1" x14ac:dyDescent="0.25">
      <c r="A189" s="90"/>
      <c r="B189" s="202" t="s">
        <v>3</v>
      </c>
      <c r="C189" s="91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s="73" customFormat="1" x14ac:dyDescent="0.25">
      <c r="A190" s="90"/>
      <c r="B190" s="202"/>
      <c r="C190" s="91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s="73" customFormat="1" x14ac:dyDescent="0.25">
      <c r="A191" s="90"/>
      <c r="B191" s="202"/>
      <c r="C191" s="91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s="73" customFormat="1" x14ac:dyDescent="0.25">
      <c r="A192" s="90"/>
      <c r="B192" s="202"/>
      <c r="C192" s="91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s="73" customFormat="1" x14ac:dyDescent="0.25">
      <c r="A193" s="90"/>
      <c r="B193" s="202"/>
      <c r="C193" s="91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73" customFormat="1" x14ac:dyDescent="0.25">
      <c r="A194" s="90"/>
      <c r="B194" s="202"/>
      <c r="C194" s="91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s="73" customFormat="1" x14ac:dyDescent="0.25">
      <c r="A195" s="90"/>
      <c r="B195" s="202"/>
      <c r="C195" s="91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s="73" customFormat="1" x14ac:dyDescent="0.25">
      <c r="A196" s="90"/>
      <c r="B196" s="202"/>
      <c r="C196" s="91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s="73" customFormat="1" x14ac:dyDescent="0.25">
      <c r="A197" s="90"/>
      <c r="B197" s="202"/>
      <c r="C197" s="91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s="73" customFormat="1" x14ac:dyDescent="0.25">
      <c r="A198" s="90"/>
      <c r="B198" s="202"/>
      <c r="C198" s="91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s="73" customFormat="1" x14ac:dyDescent="0.25">
      <c r="A199" s="90"/>
      <c r="B199" s="202"/>
      <c r="C199" s="91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s="73" customFormat="1" x14ac:dyDescent="0.25">
      <c r="A200" s="90"/>
      <c r="B200" s="202"/>
      <c r="C200" s="91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s="73" customFormat="1" x14ac:dyDescent="0.25">
      <c r="A201" s="90"/>
      <c r="B201" s="202"/>
      <c r="C201" s="91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s="73" customFormat="1" x14ac:dyDescent="0.25">
      <c r="A202" s="90"/>
      <c r="B202" s="202"/>
      <c r="C202" s="91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s="73" customFormat="1" x14ac:dyDescent="0.25">
      <c r="A203" s="90"/>
      <c r="B203" s="202"/>
      <c r="C203" s="91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s="73" customFormat="1" x14ac:dyDescent="0.25">
      <c r="A204" s="90"/>
      <c r="B204" s="202"/>
      <c r="C204" s="91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s="73" customFormat="1" x14ac:dyDescent="0.25">
      <c r="A205" s="90"/>
      <c r="B205" s="202"/>
      <c r="C205" s="91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s="73" customFormat="1" x14ac:dyDescent="0.25">
      <c r="A206" s="90"/>
      <c r="B206" s="202"/>
      <c r="C206" s="91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s="73" customFormat="1" x14ac:dyDescent="0.25">
      <c r="A207" s="90"/>
      <c r="B207" s="202"/>
      <c r="C207" s="91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s="73" customFormat="1" x14ac:dyDescent="0.25">
      <c r="A208" s="90"/>
      <c r="B208" s="202"/>
      <c r="C208" s="91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s="73" customFormat="1" x14ac:dyDescent="0.25">
      <c r="A209" s="90"/>
      <c r="B209" s="202"/>
      <c r="C209" s="91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s="73" customFormat="1" x14ac:dyDescent="0.25">
      <c r="A210" s="90"/>
      <c r="B210" s="202"/>
      <c r="C210" s="91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s="73" customFormat="1" x14ac:dyDescent="0.25">
      <c r="A211" s="90"/>
      <c r="B211" s="202"/>
      <c r="C211" s="91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s="73" customFormat="1" x14ac:dyDescent="0.25">
      <c r="A212" s="90"/>
      <c r="B212" s="202"/>
      <c r="C212" s="91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s="73" customFormat="1" x14ac:dyDescent="0.25">
      <c r="A213" s="90"/>
      <c r="B213" s="202"/>
      <c r="C213" s="91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s="73" customFormat="1" x14ac:dyDescent="0.25">
      <c r="A214" s="90"/>
      <c r="B214" s="202"/>
      <c r="C214" s="91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s="73" customFormat="1" x14ac:dyDescent="0.25">
      <c r="A215" s="90"/>
      <c r="B215" s="202"/>
      <c r="C215" s="91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s="73" customFormat="1" x14ac:dyDescent="0.25">
      <c r="A216" s="90"/>
      <c r="B216" s="202"/>
      <c r="C216" s="91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s="73" customFormat="1" x14ac:dyDescent="0.25">
      <c r="A217" s="90"/>
      <c r="B217" s="202"/>
      <c r="C217" s="91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s="73" customFormat="1" x14ac:dyDescent="0.25">
      <c r="A218" s="90"/>
      <c r="B218" s="202"/>
      <c r="C218" s="91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s="73" customFormat="1" x14ac:dyDescent="0.25">
      <c r="A219" s="90"/>
      <c r="B219" s="202"/>
      <c r="C219" s="91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s="73" customFormat="1" x14ac:dyDescent="0.25">
      <c r="A220" s="90"/>
      <c r="B220" s="202"/>
      <c r="C220" s="91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s="73" customFormat="1" x14ac:dyDescent="0.25">
      <c r="A221" s="90"/>
      <c r="B221" s="202"/>
      <c r="C221" s="91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s="73" customFormat="1" x14ac:dyDescent="0.25">
      <c r="A222" s="90"/>
      <c r="B222" s="202"/>
      <c r="C222" s="91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s="73" customFormat="1" x14ac:dyDescent="0.25">
      <c r="A223" s="90"/>
      <c r="B223" s="202"/>
      <c r="C223" s="91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s="73" customFormat="1" x14ac:dyDescent="0.25">
      <c r="A224" s="90"/>
      <c r="B224" s="202"/>
      <c r="C224" s="91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s="73" customFormat="1" x14ac:dyDescent="0.25">
      <c r="A225" s="90"/>
      <c r="B225" s="202"/>
      <c r="C225" s="91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s="73" customFormat="1" x14ac:dyDescent="0.25">
      <c r="A226" s="90"/>
      <c r="B226" s="202"/>
      <c r="C226" s="91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s="73" customFormat="1" x14ac:dyDescent="0.25">
      <c r="A227" s="90"/>
      <c r="B227" s="202"/>
      <c r="C227" s="91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s="73" customFormat="1" x14ac:dyDescent="0.25">
      <c r="A228" s="90"/>
      <c r="B228" s="202"/>
      <c r="C228" s="91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s="73" customFormat="1" x14ac:dyDescent="0.25">
      <c r="A229" s="90"/>
      <c r="B229" s="202"/>
      <c r="C229" s="91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s="73" customFormat="1" x14ac:dyDescent="0.25">
      <c r="A230" s="90"/>
      <c r="B230" s="202"/>
      <c r="C230" s="91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s="73" customFormat="1" x14ac:dyDescent="0.25">
      <c r="A231" s="90"/>
      <c r="B231" s="202"/>
      <c r="C231" s="91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s="73" customFormat="1" x14ac:dyDescent="0.25">
      <c r="A232" s="90"/>
      <c r="B232" s="202"/>
      <c r="C232" s="91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s="73" customFormat="1" x14ac:dyDescent="0.25">
      <c r="A233" s="90"/>
      <c r="B233" s="202"/>
      <c r="C233" s="91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s="73" customFormat="1" x14ac:dyDescent="0.25">
      <c r="A234" s="90"/>
      <c r="B234" s="202"/>
      <c r="C234" s="91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s="73" customFormat="1" x14ac:dyDescent="0.25">
      <c r="A235" s="90"/>
      <c r="B235" s="202"/>
      <c r="C235" s="91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s="73" customFormat="1" x14ac:dyDescent="0.25">
      <c r="A236" s="90"/>
      <c r="B236" s="202"/>
      <c r="C236" s="91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s="73" customFormat="1" x14ac:dyDescent="0.25">
      <c r="A237" s="90"/>
      <c r="B237" s="202"/>
      <c r="C237" s="91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s="73" customFormat="1" x14ac:dyDescent="0.25">
      <c r="A238" s="90"/>
      <c r="B238" s="202"/>
      <c r="C238" s="91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s="73" customFormat="1" x14ac:dyDescent="0.25">
      <c r="A239" s="90"/>
      <c r="B239" s="202"/>
      <c r="C239" s="91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s="73" customFormat="1" x14ac:dyDescent="0.25">
      <c r="A240" s="90"/>
      <c r="B240" s="202"/>
      <c r="C240" s="91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s="73" customFormat="1" x14ac:dyDescent="0.25">
      <c r="A241" s="90"/>
      <c r="B241" s="202"/>
      <c r="C241" s="91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s="73" customFormat="1" x14ac:dyDescent="0.25">
      <c r="A242" s="90"/>
      <c r="B242" s="202"/>
      <c r="C242" s="91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s="73" customFormat="1" x14ac:dyDescent="0.25">
      <c r="A243" s="90"/>
      <c r="B243" s="202"/>
      <c r="C243" s="91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s="73" customFormat="1" x14ac:dyDescent="0.25">
      <c r="A244" s="90"/>
      <c r="B244" s="202"/>
      <c r="C244" s="91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s="73" customFormat="1" x14ac:dyDescent="0.25">
      <c r="A245" s="90"/>
      <c r="B245" s="202"/>
      <c r="C245" s="91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s="73" customFormat="1" x14ac:dyDescent="0.25">
      <c r="A246" s="90"/>
      <c r="B246" s="202"/>
      <c r="C246" s="91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s="73" customFormat="1" x14ac:dyDescent="0.25">
      <c r="A247" s="90"/>
      <c r="B247" s="202"/>
      <c r="C247" s="91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s="73" customFormat="1" x14ac:dyDescent="0.25">
      <c r="A248" s="90"/>
      <c r="B248" s="202"/>
      <c r="C248" s="91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s="73" customFormat="1" x14ac:dyDescent="0.25">
      <c r="A249" s="90"/>
      <c r="B249" s="202"/>
      <c r="C249" s="91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s="73" customFormat="1" x14ac:dyDescent="0.25">
      <c r="A250" s="90"/>
      <c r="B250" s="202"/>
      <c r="C250" s="91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s="73" customFormat="1" x14ac:dyDescent="0.25">
      <c r="A251" s="90"/>
      <c r="B251" s="202"/>
      <c r="C251" s="91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s="73" customFormat="1" x14ac:dyDescent="0.25">
      <c r="A252" s="90"/>
      <c r="B252" s="202"/>
      <c r="C252" s="91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s="73" customFormat="1" x14ac:dyDescent="0.25">
      <c r="A253" s="90"/>
      <c r="B253" s="202"/>
      <c r="C253" s="91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s="73" customFormat="1" x14ac:dyDescent="0.25">
      <c r="A254" s="90"/>
      <c r="B254" s="202"/>
      <c r="C254" s="91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s="73" customFormat="1" x14ac:dyDescent="0.25">
      <c r="A255" s="90"/>
      <c r="B255" s="202"/>
      <c r="C255" s="91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s="73" customFormat="1" x14ac:dyDescent="0.25">
      <c r="A256" s="90"/>
      <c r="B256" s="202"/>
      <c r="C256" s="91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s="73" customFormat="1" x14ac:dyDescent="0.25">
      <c r="A257" s="90"/>
      <c r="B257" s="202"/>
      <c r="C257" s="91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s="73" customFormat="1" x14ac:dyDescent="0.25">
      <c r="A258" s="90"/>
      <c r="B258" s="202"/>
      <c r="C258" s="91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s="73" customFormat="1" x14ac:dyDescent="0.25">
      <c r="A259" s="90"/>
      <c r="B259" s="202"/>
      <c r="C259" s="91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s="73" customFormat="1" x14ac:dyDescent="0.25">
      <c r="A260" s="90"/>
      <c r="B260" s="202"/>
      <c r="C260" s="91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s="73" customFormat="1" x14ac:dyDescent="0.25">
      <c r="A261" s="90"/>
      <c r="B261" s="202"/>
      <c r="C261" s="91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s="73" customFormat="1" x14ac:dyDescent="0.25">
      <c r="A262" s="90"/>
      <c r="B262" s="202"/>
      <c r="C262" s="91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s="73" customFormat="1" x14ac:dyDescent="0.25">
      <c r="A263" s="90"/>
      <c r="B263" s="202"/>
      <c r="C263" s="91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s="73" customFormat="1" x14ac:dyDescent="0.25">
      <c r="A264" s="90"/>
      <c r="B264" s="202"/>
      <c r="C264" s="91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s="73" customFormat="1" x14ac:dyDescent="0.25">
      <c r="A265" s="90"/>
      <c r="B265" s="202"/>
      <c r="C265" s="91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s="73" customFormat="1" x14ac:dyDescent="0.25">
      <c r="A266" s="90"/>
      <c r="B266" s="202"/>
      <c r="C266" s="91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s="73" customFormat="1" x14ac:dyDescent="0.25">
      <c r="A267" s="90"/>
      <c r="B267" s="202"/>
      <c r="C267" s="91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s="73" customFormat="1" x14ac:dyDescent="0.25">
      <c r="A268" s="90"/>
      <c r="B268" s="202"/>
      <c r="C268" s="91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s="73" customFormat="1" x14ac:dyDescent="0.25">
      <c r="A269" s="90"/>
      <c r="B269" s="202"/>
      <c r="C269" s="91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s="73" customFormat="1" x14ac:dyDescent="0.25">
      <c r="A270" s="90"/>
      <c r="B270" s="202"/>
      <c r="C270" s="91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s="73" customFormat="1" x14ac:dyDescent="0.25">
      <c r="A271" s="90"/>
      <c r="B271" s="202"/>
      <c r="C271" s="91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s="73" customFormat="1" x14ac:dyDescent="0.25">
      <c r="A272" s="90"/>
      <c r="B272" s="202"/>
      <c r="C272" s="91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s="73" customFormat="1" x14ac:dyDescent="0.25">
      <c r="A273" s="90"/>
      <c r="B273" s="202"/>
      <c r="C273" s="91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s="73" customFormat="1" x14ac:dyDescent="0.25">
      <c r="A274" s="90"/>
      <c r="B274" s="202"/>
      <c r="C274" s="91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s="73" customFormat="1" x14ac:dyDescent="0.25">
      <c r="A275" s="90"/>
      <c r="B275" s="202"/>
      <c r="C275" s="91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s="73" customFormat="1" x14ac:dyDescent="0.25">
      <c r="A276" s="90"/>
      <c r="B276" s="202"/>
      <c r="C276" s="91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73" customFormat="1" x14ac:dyDescent="0.25">
      <c r="A277" s="90"/>
      <c r="B277" s="202"/>
      <c r="C277" s="91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s="73" customFormat="1" x14ac:dyDescent="0.25">
      <c r="A278" s="90"/>
      <c r="B278" s="202"/>
      <c r="C278" s="91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s="73" customFormat="1" x14ac:dyDescent="0.25">
      <c r="A279" s="90"/>
      <c r="B279" s="202"/>
      <c r="C279" s="91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s="73" customFormat="1" x14ac:dyDescent="0.25">
      <c r="A280" s="90"/>
      <c r="B280" s="202"/>
      <c r="C280" s="91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s="73" customFormat="1" x14ac:dyDescent="0.25">
      <c r="A281" s="90"/>
      <c r="B281" s="202"/>
      <c r="C281" s="91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s="73" customFormat="1" x14ac:dyDescent="0.25">
      <c r="A282" s="90"/>
      <c r="B282" s="202"/>
      <c r="C282" s="91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s="73" customFormat="1" x14ac:dyDescent="0.25">
      <c r="A283" s="90"/>
      <c r="B283" s="202"/>
      <c r="C283" s="91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s="73" customFormat="1" x14ac:dyDescent="0.25">
      <c r="A284" s="90"/>
      <c r="B284" s="202"/>
      <c r="C284" s="91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s="73" customFormat="1" x14ac:dyDescent="0.25">
      <c r="A285" s="90"/>
      <c r="B285" s="202"/>
      <c r="C285" s="91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s="73" customFormat="1" x14ac:dyDescent="0.25">
      <c r="A286" s="90"/>
      <c r="B286" s="202"/>
      <c r="C286" s="91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s="73" customFormat="1" x14ac:dyDescent="0.25">
      <c r="A287" s="90"/>
      <c r="B287" s="202"/>
      <c r="C287" s="91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s="73" customFormat="1" x14ac:dyDescent="0.25">
      <c r="A288" s="90"/>
      <c r="B288" s="202"/>
      <c r="C288" s="91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s="73" customFormat="1" x14ac:dyDescent="0.25">
      <c r="A289" s="90"/>
      <c r="B289" s="202"/>
      <c r="C289" s="91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s="73" customFormat="1" x14ac:dyDescent="0.25">
      <c r="A290" s="90"/>
      <c r="B290" s="202"/>
      <c r="C290" s="91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s="73" customFormat="1" x14ac:dyDescent="0.25">
      <c r="A291" s="90"/>
      <c r="B291" s="202"/>
      <c r="C291" s="91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s="73" customFormat="1" x14ac:dyDescent="0.25">
      <c r="A292" s="90"/>
      <c r="B292" s="202"/>
      <c r="C292" s="91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s="73" customFormat="1" x14ac:dyDescent="0.25">
      <c r="A293" s="90"/>
      <c r="B293" s="202"/>
      <c r="C293" s="91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s="73" customFormat="1" x14ac:dyDescent="0.25">
      <c r="A294" s="90"/>
      <c r="B294" s="202"/>
      <c r="C294" s="91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s="73" customFormat="1" x14ac:dyDescent="0.25">
      <c r="A295" s="90"/>
      <c r="B295" s="202"/>
      <c r="C295" s="91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s="73" customFormat="1" x14ac:dyDescent="0.25">
      <c r="A296" s="90"/>
      <c r="B296" s="202"/>
      <c r="C296" s="91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s="73" customFormat="1" x14ac:dyDescent="0.25">
      <c r="A297" s="90"/>
      <c r="B297" s="202"/>
      <c r="C297" s="91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s="73" customFormat="1" x14ac:dyDescent="0.25">
      <c r="A298" s="90"/>
      <c r="B298" s="202"/>
      <c r="C298" s="91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s="73" customFormat="1" x14ac:dyDescent="0.25">
      <c r="A299" s="90"/>
      <c r="B299" s="202"/>
      <c r="C299" s="91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s="73" customFormat="1" x14ac:dyDescent="0.25">
      <c r="A300" s="90"/>
      <c r="B300" s="202"/>
      <c r="C300" s="91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s="73" customFormat="1" x14ac:dyDescent="0.25">
      <c r="A301" s="90"/>
      <c r="B301" s="202"/>
      <c r="C301" s="91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73" customFormat="1" x14ac:dyDescent="0.25">
      <c r="A302" s="90"/>
      <c r="B302" s="202"/>
      <c r="C302" s="91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s="73" customFormat="1" x14ac:dyDescent="0.25">
      <c r="A303" s="90"/>
      <c r="B303" s="202"/>
      <c r="C303" s="91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s="73" customFormat="1" x14ac:dyDescent="0.25">
      <c r="A304" s="90"/>
      <c r="B304" s="202"/>
      <c r="C304" s="91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s="73" customFormat="1" x14ac:dyDescent="0.25">
      <c r="A305" s="90"/>
      <c r="B305" s="202"/>
      <c r="C305" s="91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73" customFormat="1" x14ac:dyDescent="0.25">
      <c r="A306" s="90"/>
      <c r="B306" s="202"/>
      <c r="C306" s="91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73" customFormat="1" x14ac:dyDescent="0.25">
      <c r="A307" s="90"/>
      <c r="B307" s="202"/>
      <c r="C307" s="91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s="73" customFormat="1" x14ac:dyDescent="0.25">
      <c r="A308" s="90"/>
      <c r="B308" s="202"/>
      <c r="C308" s="91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s="73" customFormat="1" x14ac:dyDescent="0.25">
      <c r="A309" s="90"/>
      <c r="B309" s="202"/>
      <c r="C309" s="91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s="73" customFormat="1" x14ac:dyDescent="0.25">
      <c r="A310" s="90"/>
      <c r="B310" s="202"/>
      <c r="C310" s="91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s="73" customFormat="1" x14ac:dyDescent="0.25">
      <c r="A311" s="90"/>
      <c r="B311" s="202"/>
      <c r="C311" s="91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s="73" customFormat="1" x14ac:dyDescent="0.25">
      <c r="A312" s="90"/>
      <c r="B312" s="202"/>
      <c r="C312" s="91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s="73" customFormat="1" x14ac:dyDescent="0.25">
      <c r="A313" s="90"/>
      <c r="B313" s="202"/>
      <c r="C313" s="91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s="73" customFormat="1" x14ac:dyDescent="0.25">
      <c r="A314" s="90"/>
      <c r="B314" s="202"/>
      <c r="C314" s="91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s="73" customFormat="1" x14ac:dyDescent="0.25">
      <c r="A315" s="90"/>
      <c r="B315" s="202"/>
      <c r="C315" s="91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s="73" customFormat="1" x14ac:dyDescent="0.25">
      <c r="A316" s="90"/>
      <c r="B316" s="202"/>
      <c r="C316" s="91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s="73" customFormat="1" x14ac:dyDescent="0.25">
      <c r="A317" s="90"/>
      <c r="B317" s="202"/>
      <c r="C317" s="91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s="73" customFormat="1" x14ac:dyDescent="0.25">
      <c r="A318" s="90"/>
      <c r="B318" s="202"/>
      <c r="C318" s="91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s="73" customFormat="1" x14ac:dyDescent="0.25">
      <c r="A319" s="90"/>
      <c r="B319" s="202"/>
      <c r="C319" s="91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s="73" customFormat="1" x14ac:dyDescent="0.25">
      <c r="A320" s="90"/>
      <c r="B320" s="202"/>
      <c r="C320" s="91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s="73" customFormat="1" x14ac:dyDescent="0.25">
      <c r="A321" s="90"/>
      <c r="B321" s="202"/>
      <c r="C321" s="91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s="73" customFormat="1" x14ac:dyDescent="0.25">
      <c r="A322" s="90"/>
      <c r="B322" s="202"/>
      <c r="C322" s="91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s="73" customFormat="1" x14ac:dyDescent="0.25">
      <c r="A323" s="90"/>
      <c r="B323" s="202"/>
      <c r="C323" s="91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s="73" customFormat="1" x14ac:dyDescent="0.25">
      <c r="A324" s="90"/>
      <c r="B324" s="202"/>
      <c r="C324" s="91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s="73" customFormat="1" x14ac:dyDescent="0.25">
      <c r="A325" s="90"/>
      <c r="B325" s="202"/>
      <c r="C325" s="91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s="73" customFormat="1" x14ac:dyDescent="0.25">
      <c r="A326" s="90"/>
      <c r="B326" s="202"/>
      <c r="C326" s="91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s="73" customFormat="1" x14ac:dyDescent="0.25">
      <c r="A327" s="90"/>
      <c r="B327" s="202"/>
      <c r="C327" s="91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s="73" customFormat="1" x14ac:dyDescent="0.25">
      <c r="A328" s="90"/>
      <c r="B328" s="202"/>
      <c r="C328" s="91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s="73" customFormat="1" x14ac:dyDescent="0.25">
      <c r="A329" s="90"/>
      <c r="B329" s="202"/>
      <c r="C329" s="91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s="73" customFormat="1" x14ac:dyDescent="0.25">
      <c r="A330" s="90"/>
      <c r="B330" s="202"/>
      <c r="C330" s="91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s="73" customFormat="1" x14ac:dyDescent="0.25">
      <c r="A331" s="90"/>
      <c r="B331" s="202"/>
      <c r="C331" s="91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s="73" customFormat="1" x14ac:dyDescent="0.25">
      <c r="A332" s="90"/>
      <c r="B332" s="202"/>
      <c r="C332" s="91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s="73" customFormat="1" x14ac:dyDescent="0.25">
      <c r="A333" s="90"/>
      <c r="B333" s="202"/>
      <c r="C333" s="91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s="73" customFormat="1" x14ac:dyDescent="0.25">
      <c r="A334" s="90"/>
      <c r="B334" s="202"/>
      <c r="C334" s="91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s="73" customFormat="1" x14ac:dyDescent="0.25">
      <c r="A335" s="90"/>
      <c r="B335" s="202"/>
      <c r="C335" s="91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s="73" customFormat="1" x14ac:dyDescent="0.25">
      <c r="A336" s="90"/>
      <c r="B336" s="202"/>
      <c r="C336" s="91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s="73" customFormat="1" x14ac:dyDescent="0.25">
      <c r="A337" s="90"/>
      <c r="B337" s="202"/>
      <c r="C337" s="91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s="73" customFormat="1" x14ac:dyDescent="0.25">
      <c r="A338" s="90"/>
      <c r="B338" s="202"/>
      <c r="C338" s="91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s="73" customFormat="1" x14ac:dyDescent="0.25">
      <c r="A339" s="90"/>
      <c r="B339" s="202"/>
      <c r="C339" s="91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s="73" customFormat="1" x14ac:dyDescent="0.25">
      <c r="A340" s="90"/>
      <c r="B340" s="202"/>
      <c r="C340" s="91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s="73" customFormat="1" x14ac:dyDescent="0.25">
      <c r="A341" s="90"/>
      <c r="B341" s="202"/>
      <c r="C341" s="91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s="73" customFormat="1" x14ac:dyDescent="0.25">
      <c r="A342" s="90"/>
      <c r="B342" s="202"/>
      <c r="C342" s="91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s="73" customFormat="1" x14ac:dyDescent="0.25">
      <c r="A343" s="90"/>
      <c r="B343" s="202"/>
      <c r="C343" s="91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s="73" customFormat="1" x14ac:dyDescent="0.25">
      <c r="A344" s="90"/>
      <c r="B344" s="202"/>
      <c r="C344" s="91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s="73" customFormat="1" x14ac:dyDescent="0.25">
      <c r="A345" s="90"/>
      <c r="B345" s="202"/>
      <c r="C345" s="91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s="73" customFormat="1" x14ac:dyDescent="0.25">
      <c r="A346" s="90"/>
      <c r="B346" s="202"/>
      <c r="C346" s="91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s="73" customFormat="1" x14ac:dyDescent="0.25">
      <c r="A347" s="90"/>
      <c r="B347" s="202"/>
      <c r="C347" s="91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s="73" customFormat="1" x14ac:dyDescent="0.25">
      <c r="A348" s="90"/>
      <c r="B348" s="202"/>
      <c r="C348" s="91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s="73" customFormat="1" x14ac:dyDescent="0.25">
      <c r="A349" s="90"/>
      <c r="B349" s="202"/>
      <c r="C349" s="91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s="73" customFormat="1" x14ac:dyDescent="0.25">
      <c r="A350" s="90"/>
      <c r="B350" s="202"/>
      <c r="C350" s="91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s="73" customFormat="1" x14ac:dyDescent="0.25">
      <c r="A351" s="90"/>
      <c r="B351" s="202"/>
      <c r="C351" s="91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s="73" customFormat="1" x14ac:dyDescent="0.25">
      <c r="A352" s="90"/>
      <c r="B352" s="202"/>
      <c r="C352" s="91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s="73" customFormat="1" x14ac:dyDescent="0.25">
      <c r="A353" s="90"/>
      <c r="B353" s="202"/>
      <c r="C353" s="91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s="73" customFormat="1" x14ac:dyDescent="0.25">
      <c r="A354" s="90"/>
      <c r="B354" s="202"/>
      <c r="C354" s="91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s="73" customFormat="1" x14ac:dyDescent="0.25">
      <c r="A355" s="90"/>
      <c r="B355" s="202"/>
      <c r="C355" s="91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s="73" customFormat="1" x14ac:dyDescent="0.25">
      <c r="A356" s="90"/>
      <c r="B356" s="202"/>
      <c r="C356" s="91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s="73" customFormat="1" x14ac:dyDescent="0.25">
      <c r="A357" s="90"/>
      <c r="B357" s="202"/>
      <c r="C357" s="91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s="73" customFormat="1" x14ac:dyDescent="0.25">
      <c r="A358" s="90"/>
      <c r="B358" s="202"/>
      <c r="C358" s="91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s="73" customFormat="1" x14ac:dyDescent="0.25">
      <c r="A359" s="90"/>
      <c r="B359" s="202"/>
      <c r="C359" s="91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s="73" customFormat="1" x14ac:dyDescent="0.25">
      <c r="A360" s="90"/>
      <c r="B360" s="202"/>
      <c r="C360" s="91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s="73" customFormat="1" x14ac:dyDescent="0.25">
      <c r="A361" s="90"/>
      <c r="B361" s="202"/>
      <c r="C361" s="91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s="73" customFormat="1" x14ac:dyDescent="0.25">
      <c r="A362" s="90"/>
      <c r="B362" s="202"/>
      <c r="C362" s="91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s="73" customFormat="1" x14ac:dyDescent="0.25">
      <c r="A363" s="90"/>
      <c r="B363" s="202"/>
      <c r="C363" s="91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s="73" customFormat="1" x14ac:dyDescent="0.25">
      <c r="A364" s="90"/>
      <c r="B364" s="202"/>
      <c r="C364" s="91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s="73" customFormat="1" x14ac:dyDescent="0.25">
      <c r="A365" s="90"/>
      <c r="B365" s="202"/>
      <c r="C365" s="91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s="73" customFormat="1" x14ac:dyDescent="0.25">
      <c r="A366" s="90"/>
      <c r="B366" s="202"/>
      <c r="C366" s="91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s="73" customFormat="1" x14ac:dyDescent="0.25">
      <c r="A367" s="90"/>
      <c r="B367" s="202"/>
      <c r="C367" s="91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s="73" customFormat="1" x14ac:dyDescent="0.25">
      <c r="A368" s="90"/>
      <c r="B368" s="202"/>
      <c r="C368" s="91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s="73" customFormat="1" x14ac:dyDescent="0.25">
      <c r="A369" s="90"/>
      <c r="B369" s="202"/>
      <c r="C369" s="91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s="73" customFormat="1" x14ac:dyDescent="0.25">
      <c r="A370" s="90"/>
      <c r="B370" s="202"/>
      <c r="C370" s="91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s="73" customFormat="1" x14ac:dyDescent="0.25">
      <c r="A371" s="90"/>
      <c r="B371" s="202"/>
      <c r="C371" s="91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s="73" customFormat="1" x14ac:dyDescent="0.25">
      <c r="A372" s="90"/>
      <c r="B372" s="202"/>
      <c r="C372" s="91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s="73" customFormat="1" x14ac:dyDescent="0.25">
      <c r="A373" s="90"/>
      <c r="B373" s="202"/>
      <c r="C373" s="91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s="73" customFormat="1" x14ac:dyDescent="0.25">
      <c r="A374" s="90"/>
      <c r="B374" s="202"/>
      <c r="C374" s="91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s="73" customFormat="1" x14ac:dyDescent="0.25">
      <c r="A375" s="90"/>
      <c r="B375" s="202"/>
      <c r="C375" s="91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s="73" customFormat="1" x14ac:dyDescent="0.25">
      <c r="A376" s="90"/>
      <c r="B376" s="202"/>
      <c r="C376" s="91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s="73" customFormat="1" x14ac:dyDescent="0.25">
      <c r="A377" s="90"/>
      <c r="B377" s="202"/>
      <c r="C377" s="91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s="73" customFormat="1" x14ac:dyDescent="0.25">
      <c r="A378" s="90"/>
      <c r="B378" s="202"/>
      <c r="C378" s="91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s="73" customFormat="1" x14ac:dyDescent="0.25">
      <c r="A379" s="90"/>
      <c r="B379" s="202"/>
      <c r="C379" s="91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s="73" customFormat="1" x14ac:dyDescent="0.25">
      <c r="A380" s="90"/>
      <c r="B380" s="202"/>
      <c r="C380" s="91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s="73" customFormat="1" x14ac:dyDescent="0.25">
      <c r="A381" s="90"/>
      <c r="B381" s="202"/>
      <c r="C381" s="91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s="73" customFormat="1" x14ac:dyDescent="0.25">
      <c r="A382" s="90"/>
      <c r="B382" s="202"/>
      <c r="C382" s="91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s="73" customFormat="1" x14ac:dyDescent="0.25">
      <c r="A383" s="90"/>
      <c r="B383" s="202"/>
      <c r="C383" s="91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s="73" customFormat="1" x14ac:dyDescent="0.25">
      <c r="A384" s="90"/>
      <c r="B384" s="202"/>
      <c r="C384" s="91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s="73" customFormat="1" x14ac:dyDescent="0.25">
      <c r="A385" s="90"/>
      <c r="B385" s="202"/>
      <c r="C385" s="91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s="73" customFormat="1" x14ac:dyDescent="0.25">
      <c r="A386" s="90"/>
      <c r="B386" s="202"/>
      <c r="C386" s="91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s="73" customFormat="1" x14ac:dyDescent="0.25">
      <c r="A387" s="90"/>
      <c r="B387" s="202"/>
      <c r="C387" s="91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s="73" customFormat="1" x14ac:dyDescent="0.25">
      <c r="A388" s="90"/>
      <c r="B388" s="202"/>
      <c r="C388" s="91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s="73" customFormat="1" x14ac:dyDescent="0.25">
      <c r="A389" s="90"/>
      <c r="B389" s="202"/>
      <c r="C389" s="91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s="73" customFormat="1" x14ac:dyDescent="0.25">
      <c r="A390" s="90"/>
      <c r="B390" s="202"/>
      <c r="C390" s="91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s="73" customFormat="1" x14ac:dyDescent="0.25">
      <c r="A391" s="90"/>
      <c r="B391" s="202"/>
      <c r="C391" s="91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s="73" customFormat="1" x14ac:dyDescent="0.25">
      <c r="A392" s="90"/>
      <c r="B392" s="202"/>
      <c r="C392" s="91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s="73" customFormat="1" x14ac:dyDescent="0.25">
      <c r="A393" s="90"/>
      <c r="B393" s="202"/>
      <c r="C393" s="91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s="73" customFormat="1" x14ac:dyDescent="0.25">
      <c r="A394" s="90"/>
      <c r="B394" s="202"/>
      <c r="C394" s="91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s="73" customFormat="1" x14ac:dyDescent="0.25">
      <c r="A395" s="90"/>
      <c r="B395" s="202"/>
      <c r="C395" s="91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s="73" customFormat="1" x14ac:dyDescent="0.25">
      <c r="A396" s="90"/>
      <c r="B396" s="202"/>
      <c r="C396" s="91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s="73" customFormat="1" x14ac:dyDescent="0.25">
      <c r="A397" s="90"/>
      <c r="B397" s="202"/>
      <c r="C397" s="91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s="73" customFormat="1" x14ac:dyDescent="0.25">
      <c r="A398" s="90"/>
      <c r="B398" s="202"/>
      <c r="C398" s="91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s="73" customFormat="1" x14ac:dyDescent="0.25">
      <c r="A399" s="90"/>
      <c r="B399" s="202"/>
      <c r="C399" s="91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s="73" customFormat="1" x14ac:dyDescent="0.25">
      <c r="A400" s="90"/>
      <c r="B400" s="202"/>
      <c r="C400" s="91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s="73" customFormat="1" x14ac:dyDescent="0.25">
      <c r="A401" s="90"/>
      <c r="B401" s="202"/>
      <c r="C401" s="91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s="73" customFormat="1" x14ac:dyDescent="0.25">
      <c r="A402" s="90"/>
      <c r="B402" s="202"/>
      <c r="C402" s="91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s="73" customFormat="1" x14ac:dyDescent="0.25">
      <c r="A403" s="90"/>
      <c r="B403" s="202"/>
      <c r="C403" s="91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s="73" customFormat="1" x14ac:dyDescent="0.25">
      <c r="A404" s="90"/>
      <c r="B404" s="202"/>
      <c r="C404" s="91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s="73" customFormat="1" x14ac:dyDescent="0.25">
      <c r="A405" s="90"/>
      <c r="B405" s="202"/>
      <c r="C405" s="91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s="73" customFormat="1" x14ac:dyDescent="0.25">
      <c r="A406" s="90"/>
      <c r="B406" s="202"/>
      <c r="C406" s="91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s="73" customFormat="1" x14ac:dyDescent="0.25">
      <c r="A407" s="90"/>
      <c r="B407" s="202"/>
      <c r="C407" s="91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s="73" customFormat="1" x14ac:dyDescent="0.25">
      <c r="A408" s="90"/>
      <c r="B408" s="202"/>
      <c r="C408" s="91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s="73" customFormat="1" x14ac:dyDescent="0.25">
      <c r="A409" s="90"/>
      <c r="B409" s="202"/>
      <c r="C409" s="91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s="73" customFormat="1" x14ac:dyDescent="0.25">
      <c r="A410" s="90"/>
      <c r="B410" s="202"/>
      <c r="C410" s="91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s="73" customFormat="1" x14ac:dyDescent="0.25">
      <c r="A411" s="90"/>
      <c r="B411" s="202"/>
      <c r="C411" s="91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s="73" customFormat="1" x14ac:dyDescent="0.25">
      <c r="A412" s="90"/>
      <c r="B412" s="202"/>
      <c r="C412" s="91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s="73" customFormat="1" x14ac:dyDescent="0.25">
      <c r="A413" s="90"/>
      <c r="B413" s="202"/>
      <c r="C413" s="91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s="73" customFormat="1" x14ac:dyDescent="0.25">
      <c r="A414" s="90"/>
      <c r="B414" s="202"/>
      <c r="C414" s="91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s="73" customFormat="1" x14ac:dyDescent="0.25">
      <c r="A415" s="90"/>
      <c r="B415" s="202"/>
      <c r="C415" s="91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s="73" customFormat="1" x14ac:dyDescent="0.25">
      <c r="A416" s="90"/>
      <c r="B416" s="202"/>
      <c r="C416" s="91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s="73" customFormat="1" x14ac:dyDescent="0.25">
      <c r="A417" s="90"/>
      <c r="B417" s="202"/>
      <c r="C417" s="91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s="73" customFormat="1" x14ac:dyDescent="0.25">
      <c r="A418" s="90"/>
      <c r="B418" s="202"/>
      <c r="C418" s="91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s="73" customFormat="1" x14ac:dyDescent="0.25">
      <c r="A419" s="90"/>
      <c r="B419" s="202"/>
      <c r="C419" s="91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s="73" customFormat="1" x14ac:dyDescent="0.25">
      <c r="A420" s="90"/>
      <c r="B420" s="202"/>
      <c r="C420" s="91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s="73" customFormat="1" x14ac:dyDescent="0.25">
      <c r="A421" s="90"/>
      <c r="B421" s="202"/>
      <c r="C421" s="91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s="73" customFormat="1" x14ac:dyDescent="0.25">
      <c r="A422" s="90"/>
      <c r="B422" s="202"/>
      <c r="C422" s="91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s="73" customFormat="1" x14ac:dyDescent="0.25">
      <c r="A423" s="90"/>
      <c r="B423" s="202"/>
      <c r="C423" s="91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s="73" customFormat="1" x14ac:dyDescent="0.25">
      <c r="A424" s="90"/>
      <c r="B424" s="202"/>
      <c r="C424" s="91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s="73" customFormat="1" x14ac:dyDescent="0.25">
      <c r="A425" s="90"/>
      <c r="B425" s="202"/>
      <c r="C425" s="91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s="73" customFormat="1" x14ac:dyDescent="0.25">
      <c r="A426" s="90"/>
      <c r="B426" s="202"/>
      <c r="C426" s="91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s="73" customFormat="1" x14ac:dyDescent="0.25">
      <c r="A427" s="90"/>
      <c r="B427" s="202"/>
      <c r="C427" s="91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s="73" customFormat="1" x14ac:dyDescent="0.25">
      <c r="A428" s="90"/>
      <c r="B428" s="202"/>
      <c r="C428" s="91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s="73" customFormat="1" x14ac:dyDescent="0.25">
      <c r="A429" s="90"/>
      <c r="B429" s="202"/>
      <c r="C429" s="91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s="73" customFormat="1" x14ac:dyDescent="0.25">
      <c r="A430" s="90"/>
      <c r="B430" s="202"/>
      <c r="C430" s="91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s="73" customFormat="1" x14ac:dyDescent="0.25">
      <c r="A431" s="90"/>
      <c r="B431" s="202"/>
      <c r="C431" s="91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s="73" customFormat="1" x14ac:dyDescent="0.25">
      <c r="A432" s="90"/>
      <c r="B432" s="202"/>
      <c r="C432" s="91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s="73" customFormat="1" x14ac:dyDescent="0.25">
      <c r="A433" s="90"/>
      <c r="B433" s="202"/>
      <c r="C433" s="91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s="73" customFormat="1" x14ac:dyDescent="0.25">
      <c r="A434" s="90"/>
      <c r="B434" s="202"/>
      <c r="C434" s="91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s="73" customFormat="1" x14ac:dyDescent="0.25">
      <c r="A435" s="90"/>
      <c r="B435" s="202"/>
      <c r="C435" s="91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s="73" customFormat="1" x14ac:dyDescent="0.25">
      <c r="A436" s="90"/>
      <c r="B436" s="202"/>
      <c r="C436" s="91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s="73" customFormat="1" x14ac:dyDescent="0.25">
      <c r="A437" s="90"/>
      <c r="B437" s="202"/>
      <c r="C437" s="91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s="73" customFormat="1" x14ac:dyDescent="0.25">
      <c r="A438" s="90"/>
      <c r="B438" s="202"/>
      <c r="C438" s="91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s="73" customFormat="1" x14ac:dyDescent="0.25">
      <c r="A439" s="90"/>
      <c r="B439" s="202"/>
      <c r="C439" s="91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s="73" customFormat="1" x14ac:dyDescent="0.25">
      <c r="A440" s="90"/>
      <c r="B440" s="202"/>
      <c r="C440" s="91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s="73" customFormat="1" x14ac:dyDescent="0.25">
      <c r="A441" s="90"/>
      <c r="B441" s="202"/>
      <c r="C441" s="91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s="73" customFormat="1" x14ac:dyDescent="0.25">
      <c r="A442" s="90"/>
      <c r="B442" s="202"/>
      <c r="C442" s="91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s="73" customFormat="1" x14ac:dyDescent="0.25">
      <c r="A443" s="90"/>
      <c r="B443" s="202"/>
      <c r="C443" s="91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s="73" customFormat="1" x14ac:dyDescent="0.25">
      <c r="A444" s="90"/>
      <c r="B444" s="202"/>
      <c r="C444" s="91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s="73" customFormat="1" x14ac:dyDescent="0.25">
      <c r="A445" s="90"/>
      <c r="B445" s="202"/>
      <c r="C445" s="91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s="73" customFormat="1" x14ac:dyDescent="0.25">
      <c r="A446" s="90"/>
      <c r="B446" s="202"/>
      <c r="C446" s="91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s="73" customFormat="1" x14ac:dyDescent="0.25">
      <c r="A447" s="90"/>
      <c r="B447" s="202"/>
      <c r="C447" s="91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s="73" customFormat="1" x14ac:dyDescent="0.25">
      <c r="A448" s="90"/>
      <c r="B448" s="202"/>
      <c r="C448" s="91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s="73" customFormat="1" x14ac:dyDescent="0.25">
      <c r="A449" s="90"/>
      <c r="B449" s="202"/>
      <c r="C449" s="91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s="73" customFormat="1" x14ac:dyDescent="0.25">
      <c r="A450" s="90"/>
      <c r="B450" s="202"/>
      <c r="C450" s="91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s="73" customFormat="1" x14ac:dyDescent="0.25">
      <c r="A451" s="90"/>
      <c r="B451" s="202"/>
      <c r="C451" s="91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s="73" customFormat="1" x14ac:dyDescent="0.25">
      <c r="A452" s="90"/>
      <c r="B452" s="202"/>
      <c r="C452" s="91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s="73" customFormat="1" x14ac:dyDescent="0.25">
      <c r="A453" s="90"/>
      <c r="B453" s="202"/>
      <c r="C453" s="91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s="73" customFormat="1" x14ac:dyDescent="0.25">
      <c r="A454" s="90"/>
      <c r="B454" s="202"/>
      <c r="C454" s="91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s="73" customFormat="1" x14ac:dyDescent="0.25">
      <c r="A455" s="90"/>
      <c r="B455" s="202"/>
      <c r="C455" s="91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s="73" customFormat="1" x14ac:dyDescent="0.25">
      <c r="A456" s="90"/>
      <c r="B456" s="202"/>
      <c r="C456" s="91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s="73" customFormat="1" x14ac:dyDescent="0.25">
      <c r="A457" s="90"/>
      <c r="B457" s="202"/>
      <c r="C457" s="91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s="73" customFormat="1" x14ac:dyDescent="0.25">
      <c r="A458" s="90"/>
      <c r="B458" s="202"/>
      <c r="C458" s="91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s="73" customFormat="1" x14ac:dyDescent="0.25">
      <c r="A459" s="90"/>
      <c r="B459" s="202"/>
      <c r="C459" s="91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s="73" customFormat="1" x14ac:dyDescent="0.25">
      <c r="A460" s="90"/>
      <c r="B460" s="202"/>
      <c r="C460" s="91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s="73" customFormat="1" x14ac:dyDescent="0.25">
      <c r="A461" s="90"/>
      <c r="B461" s="202"/>
      <c r="C461" s="91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s="73" customFormat="1" x14ac:dyDescent="0.25">
      <c r="A462" s="90"/>
      <c r="B462" s="202"/>
      <c r="C462" s="91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s="73" customFormat="1" x14ac:dyDescent="0.25">
      <c r="A463" s="90"/>
      <c r="B463" s="202"/>
      <c r="C463" s="91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s="73" customFormat="1" x14ac:dyDescent="0.25">
      <c r="A464" s="90"/>
      <c r="B464" s="202"/>
      <c r="C464" s="91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s="73" customFormat="1" x14ac:dyDescent="0.25">
      <c r="A465" s="90"/>
      <c r="B465" s="202"/>
      <c r="C465" s="91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s="73" customFormat="1" x14ac:dyDescent="0.25">
      <c r="A466" s="90"/>
      <c r="B466" s="202"/>
      <c r="C466" s="91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s="73" customFormat="1" x14ac:dyDescent="0.25">
      <c r="A467" s="90"/>
      <c r="B467" s="202"/>
      <c r="C467" s="91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s="73" customFormat="1" x14ac:dyDescent="0.25">
      <c r="A468" s="90"/>
      <c r="B468" s="202"/>
      <c r="C468" s="91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s="73" customFormat="1" x14ac:dyDescent="0.25">
      <c r="A469" s="90"/>
      <c r="B469" s="202"/>
      <c r="C469" s="91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s="73" customFormat="1" x14ac:dyDescent="0.25">
      <c r="A470" s="90"/>
      <c r="B470" s="202"/>
      <c r="C470" s="91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s="73" customFormat="1" x14ac:dyDescent="0.25">
      <c r="A471" s="90"/>
      <c r="B471" s="202"/>
      <c r="C471" s="91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s="73" customFormat="1" x14ac:dyDescent="0.25">
      <c r="A472" s="90"/>
      <c r="B472" s="202"/>
      <c r="C472" s="91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s="73" customFormat="1" x14ac:dyDescent="0.25">
      <c r="A473" s="90"/>
      <c r="B473" s="202"/>
      <c r="C473" s="91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s="73" customFormat="1" x14ac:dyDescent="0.25">
      <c r="A474" s="90"/>
      <c r="B474" s="202"/>
      <c r="C474" s="91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s="73" customFormat="1" x14ac:dyDescent="0.25">
      <c r="A475" s="90"/>
      <c r="B475" s="202"/>
      <c r="C475" s="91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s="73" customFormat="1" x14ac:dyDescent="0.25">
      <c r="A476" s="90"/>
      <c r="B476" s="202"/>
      <c r="C476" s="91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s="73" customFormat="1" x14ac:dyDescent="0.25">
      <c r="A477" s="90"/>
      <c r="B477" s="202"/>
      <c r="C477" s="91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s="73" customFormat="1" x14ac:dyDescent="0.25">
      <c r="A478" s="90"/>
      <c r="B478" s="202"/>
      <c r="C478" s="91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s="73" customFormat="1" x14ac:dyDescent="0.25">
      <c r="A479" s="90"/>
      <c r="B479" s="202"/>
      <c r="C479" s="91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s="73" customFormat="1" x14ac:dyDescent="0.25">
      <c r="A480" s="90"/>
      <c r="B480" s="202"/>
      <c r="C480" s="91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s="73" customFormat="1" x14ac:dyDescent="0.25">
      <c r="A481" s="90"/>
      <c r="B481" s="202"/>
      <c r="C481" s="91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s="73" customFormat="1" x14ac:dyDescent="0.25">
      <c r="A482" s="90"/>
      <c r="B482" s="202"/>
      <c r="C482" s="91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s="73" customFormat="1" x14ac:dyDescent="0.25">
      <c r="A483" s="90"/>
      <c r="B483" s="202"/>
      <c r="C483" s="91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s="73" customFormat="1" x14ac:dyDescent="0.25">
      <c r="A484" s="90"/>
      <c r="B484" s="202"/>
      <c r="C484" s="91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s="73" customFormat="1" x14ac:dyDescent="0.25">
      <c r="A485" s="90"/>
      <c r="B485" s="202"/>
      <c r="C485" s="91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s="73" customFormat="1" x14ac:dyDescent="0.25">
      <c r="A486" s="90"/>
      <c r="B486" s="202"/>
      <c r="C486" s="91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s="73" customFormat="1" x14ac:dyDescent="0.25">
      <c r="A487" s="90"/>
      <c r="B487" s="202"/>
      <c r="C487" s="91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s="73" customFormat="1" x14ac:dyDescent="0.25">
      <c r="A488" s="90"/>
      <c r="B488" s="202"/>
      <c r="C488" s="91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s="73" customFormat="1" x14ac:dyDescent="0.25">
      <c r="A489" s="90"/>
      <c r="B489" s="202"/>
      <c r="C489" s="91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s="73" customFormat="1" x14ac:dyDescent="0.25">
      <c r="A490" s="90"/>
      <c r="B490" s="202"/>
      <c r="C490" s="91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s="73" customFormat="1" x14ac:dyDescent="0.25">
      <c r="A491" s="90"/>
      <c r="B491" s="202"/>
      <c r="C491" s="91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s="73" customFormat="1" x14ac:dyDescent="0.25">
      <c r="A492" s="90"/>
      <c r="B492" s="202"/>
      <c r="C492" s="91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s="73" customFormat="1" x14ac:dyDescent="0.25">
      <c r="A493" s="90"/>
      <c r="B493" s="202"/>
      <c r="C493" s="91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s="73" customFormat="1" x14ac:dyDescent="0.25">
      <c r="A494" s="90"/>
      <c r="B494" s="202"/>
      <c r="C494" s="91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s="73" customFormat="1" x14ac:dyDescent="0.25">
      <c r="A495" s="90"/>
      <c r="B495" s="202"/>
      <c r="C495" s="91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s="73" customFormat="1" x14ac:dyDescent="0.25">
      <c r="A496" s="90"/>
      <c r="B496" s="202"/>
      <c r="C496" s="91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s="73" customFormat="1" x14ac:dyDescent="0.25">
      <c r="A497" s="90"/>
      <c r="B497" s="202"/>
      <c r="C497" s="91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s="73" customFormat="1" x14ac:dyDescent="0.25">
      <c r="A498" s="90"/>
      <c r="B498" s="202"/>
      <c r="C498" s="91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s="73" customFormat="1" x14ac:dyDescent="0.25">
      <c r="A499" s="90"/>
      <c r="B499" s="202"/>
      <c r="C499" s="91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s="73" customFormat="1" x14ac:dyDescent="0.25">
      <c r="A500" s="90"/>
      <c r="B500" s="202"/>
      <c r="C500" s="91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s="73" customFormat="1" x14ac:dyDescent="0.25">
      <c r="A501" s="90"/>
      <c r="B501" s="202"/>
      <c r="C501" s="91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s="73" customFormat="1" x14ac:dyDescent="0.25">
      <c r="A502" s="90"/>
      <c r="B502" s="202"/>
      <c r="C502" s="91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s="73" customFormat="1" x14ac:dyDescent="0.25">
      <c r="A503" s="90"/>
      <c r="B503" s="202"/>
      <c r="C503" s="91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s="73" customFormat="1" x14ac:dyDescent="0.25">
      <c r="A504" s="90"/>
      <c r="B504" s="202"/>
      <c r="C504" s="91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s="73" customFormat="1" x14ac:dyDescent="0.25">
      <c r="A505" s="90"/>
      <c r="B505" s="202"/>
      <c r="C505" s="91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s="73" customFormat="1" x14ac:dyDescent="0.25">
      <c r="A506" s="90"/>
      <c r="B506" s="202"/>
      <c r="C506" s="91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s="73" customFormat="1" x14ac:dyDescent="0.25">
      <c r="A507" s="90"/>
      <c r="B507" s="202"/>
      <c r="C507" s="91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s="73" customFormat="1" x14ac:dyDescent="0.25">
      <c r="A508" s="90"/>
      <c r="B508" s="202"/>
      <c r="C508" s="91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s="73" customFormat="1" x14ac:dyDescent="0.25">
      <c r="A509" s="90"/>
      <c r="B509" s="202"/>
      <c r="C509" s="91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s="73" customFormat="1" x14ac:dyDescent="0.25">
      <c r="A510" s="90"/>
      <c r="B510" s="202"/>
      <c r="C510" s="91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s="73" customFormat="1" x14ac:dyDescent="0.25">
      <c r="A511" s="90"/>
      <c r="B511" s="202"/>
      <c r="C511" s="91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s="73" customFormat="1" x14ac:dyDescent="0.25">
      <c r="A512" s="90"/>
      <c r="B512" s="202"/>
      <c r="C512" s="91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s="73" customFormat="1" x14ac:dyDescent="0.25">
      <c r="A513" s="90"/>
      <c r="B513" s="202"/>
      <c r="C513" s="91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s="73" customFormat="1" x14ac:dyDescent="0.25">
      <c r="A514" s="90"/>
      <c r="B514" s="202"/>
      <c r="C514" s="91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s="73" customFormat="1" x14ac:dyDescent="0.25">
      <c r="A515" s="90"/>
      <c r="B515" s="202"/>
      <c r="C515" s="91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s="73" customFormat="1" x14ac:dyDescent="0.25">
      <c r="A516" s="90"/>
      <c r="B516" s="202"/>
      <c r="C516" s="91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s="73" customFormat="1" x14ac:dyDescent="0.25">
      <c r="A517" s="90"/>
      <c r="B517" s="202"/>
      <c r="C517" s="91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s="73" customFormat="1" x14ac:dyDescent="0.25">
      <c r="A518" s="90"/>
      <c r="B518" s="202"/>
      <c r="C518" s="91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s="73" customFormat="1" x14ac:dyDescent="0.25">
      <c r="A519" s="90"/>
      <c r="B519" s="202"/>
      <c r="C519" s="91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s="73" customFormat="1" x14ac:dyDescent="0.25">
      <c r="A520" s="90"/>
      <c r="B520" s="202"/>
      <c r="C520" s="91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s="73" customFormat="1" x14ac:dyDescent="0.25">
      <c r="A521" s="90"/>
      <c r="B521" s="202"/>
      <c r="C521" s="91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s="73" customFormat="1" x14ac:dyDescent="0.25">
      <c r="A522" s="90"/>
      <c r="B522" s="202"/>
      <c r="C522" s="91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s="73" customFormat="1" x14ac:dyDescent="0.25">
      <c r="A523" s="90"/>
      <c r="B523" s="202"/>
      <c r="C523" s="91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s="73" customFormat="1" x14ac:dyDescent="0.25">
      <c r="A524" s="90"/>
      <c r="B524" s="202"/>
      <c r="C524" s="91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s="73" customFormat="1" x14ac:dyDescent="0.25">
      <c r="A525" s="90"/>
      <c r="B525" s="202"/>
      <c r="C525" s="91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s="73" customFormat="1" x14ac:dyDescent="0.25">
      <c r="A526" s="90"/>
      <c r="B526" s="202"/>
      <c r="C526" s="91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s="73" customFormat="1" x14ac:dyDescent="0.25">
      <c r="A527" s="90"/>
      <c r="B527" s="202"/>
      <c r="C527" s="91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s="73" customFormat="1" x14ac:dyDescent="0.25">
      <c r="A528" s="90"/>
      <c r="B528" s="202"/>
      <c r="C528" s="91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s="73" customFormat="1" x14ac:dyDescent="0.25">
      <c r="A529" s="90"/>
      <c r="B529" s="202"/>
      <c r="C529" s="91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s="73" customFormat="1" x14ac:dyDescent="0.25">
      <c r="A530" s="90"/>
      <c r="B530" s="202"/>
      <c r="C530" s="91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s="73" customFormat="1" x14ac:dyDescent="0.25">
      <c r="A531" s="90"/>
      <c r="B531" s="202"/>
      <c r="C531" s="91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s="73" customFormat="1" x14ac:dyDescent="0.25">
      <c r="A532" s="90"/>
      <c r="B532" s="202"/>
      <c r="C532" s="91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s="73" customFormat="1" x14ac:dyDescent="0.25">
      <c r="A533" s="90"/>
      <c r="B533" s="202"/>
      <c r="C533" s="91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s="73" customFormat="1" x14ac:dyDescent="0.25">
      <c r="A534" s="90"/>
      <c r="B534" s="202"/>
      <c r="C534" s="91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s="73" customFormat="1" x14ac:dyDescent="0.25">
      <c r="A535" s="90"/>
      <c r="B535" s="202"/>
      <c r="C535" s="91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s="73" customFormat="1" x14ac:dyDescent="0.25">
      <c r="A536" s="90"/>
      <c r="B536" s="202"/>
      <c r="C536" s="91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s="73" customFormat="1" x14ac:dyDescent="0.25">
      <c r="A537" s="90"/>
      <c r="B537" s="202"/>
      <c r="C537" s="91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s="73" customFormat="1" x14ac:dyDescent="0.25">
      <c r="A538" s="90"/>
      <c r="B538" s="202"/>
      <c r="C538" s="91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s="73" customFormat="1" x14ac:dyDescent="0.25">
      <c r="A539" s="90"/>
      <c r="B539" s="202"/>
      <c r="C539" s="91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s="73" customFormat="1" x14ac:dyDescent="0.25">
      <c r="A540" s="90"/>
      <c r="B540" s="202"/>
      <c r="C540" s="91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s="73" customFormat="1" x14ac:dyDescent="0.25">
      <c r="A541" s="90"/>
      <c r="B541" s="202"/>
      <c r="C541" s="91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s="73" customFormat="1" x14ac:dyDescent="0.25">
      <c r="A542" s="90"/>
      <c r="B542" s="202"/>
      <c r="C542" s="91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s="73" customFormat="1" x14ac:dyDescent="0.25">
      <c r="A543" s="90"/>
      <c r="B543" s="202"/>
      <c r="C543" s="91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s="73" customFormat="1" x14ac:dyDescent="0.25">
      <c r="A544" s="90"/>
      <c r="B544" s="202"/>
      <c r="C544" s="91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s="73" customFormat="1" x14ac:dyDescent="0.25">
      <c r="A545" s="90"/>
      <c r="B545" s="202"/>
      <c r="C545" s="91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s="73" customFormat="1" x14ac:dyDescent="0.25">
      <c r="A546" s="90"/>
      <c r="B546" s="202"/>
      <c r="C546" s="91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s="73" customFormat="1" x14ac:dyDescent="0.25">
      <c r="A547" s="90"/>
      <c r="B547" s="202"/>
      <c r="C547" s="91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s="73" customFormat="1" x14ac:dyDescent="0.25">
      <c r="A548" s="90"/>
      <c r="B548" s="202"/>
      <c r="C548" s="91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s="73" customFormat="1" x14ac:dyDescent="0.25">
      <c r="A549" s="90"/>
      <c r="B549" s="202"/>
      <c r="C549" s="91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s="73" customFormat="1" x14ac:dyDescent="0.25">
      <c r="A550" s="90"/>
      <c r="B550" s="202"/>
      <c r="C550" s="91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s="73" customFormat="1" x14ac:dyDescent="0.25">
      <c r="A551" s="90"/>
      <c r="B551" s="202"/>
      <c r="C551" s="91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s="73" customFormat="1" x14ac:dyDescent="0.25">
      <c r="A552" s="90"/>
      <c r="B552" s="202"/>
      <c r="C552" s="91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s="73" customFormat="1" x14ac:dyDescent="0.25">
      <c r="A553" s="90"/>
      <c r="B553" s="202"/>
      <c r="C553" s="91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s="73" customFormat="1" x14ac:dyDescent="0.25">
      <c r="A554" s="90"/>
      <c r="B554" s="202"/>
      <c r="C554" s="91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s="73" customFormat="1" x14ac:dyDescent="0.25">
      <c r="A555" s="90"/>
      <c r="B555" s="202"/>
      <c r="C555" s="91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s="73" customFormat="1" x14ac:dyDescent="0.25">
      <c r="A556" s="90"/>
      <c r="B556" s="202"/>
      <c r="C556" s="91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s="73" customFormat="1" x14ac:dyDescent="0.25">
      <c r="A557" s="90"/>
      <c r="B557" s="202"/>
      <c r="C557" s="91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s="73" customFormat="1" x14ac:dyDescent="0.25">
      <c r="A558" s="90"/>
      <c r="B558" s="202"/>
      <c r="C558" s="91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s="73" customFormat="1" x14ac:dyDescent="0.25">
      <c r="A559" s="90"/>
      <c r="B559" s="202"/>
      <c r="C559" s="91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s="73" customFormat="1" x14ac:dyDescent="0.25">
      <c r="A560" s="90"/>
      <c r="B560" s="202"/>
      <c r="C560" s="91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s="73" customFormat="1" x14ac:dyDescent="0.25">
      <c r="A561" s="90"/>
      <c r="B561" s="202"/>
      <c r="C561" s="91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s="73" customFormat="1" x14ac:dyDescent="0.25">
      <c r="A562" s="90"/>
      <c r="B562" s="202"/>
      <c r="C562" s="91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s="73" customFormat="1" x14ac:dyDescent="0.25">
      <c r="A563" s="90"/>
      <c r="B563" s="202"/>
      <c r="C563" s="91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s="73" customFormat="1" x14ac:dyDescent="0.25">
      <c r="A564" s="90"/>
      <c r="B564" s="202"/>
      <c r="C564" s="91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s="73" customFormat="1" x14ac:dyDescent="0.25">
      <c r="A565" s="90"/>
      <c r="B565" s="202"/>
      <c r="C565" s="91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s="73" customFormat="1" x14ac:dyDescent="0.25">
      <c r="A566" s="90"/>
      <c r="B566" s="202"/>
      <c r="C566" s="91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s="73" customFormat="1" x14ac:dyDescent="0.25">
      <c r="A567" s="90"/>
      <c r="B567" s="202"/>
      <c r="C567" s="91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s="73" customFormat="1" x14ac:dyDescent="0.25">
      <c r="A568" s="90"/>
      <c r="B568" s="202"/>
      <c r="C568" s="91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s="73" customFormat="1" x14ac:dyDescent="0.25">
      <c r="A569" s="90"/>
      <c r="B569" s="202"/>
      <c r="C569" s="91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s="73" customFormat="1" x14ac:dyDescent="0.25">
      <c r="A570" s="90"/>
      <c r="B570" s="202"/>
      <c r="C570" s="91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s="73" customFormat="1" x14ac:dyDescent="0.25">
      <c r="A571" s="90"/>
      <c r="B571" s="202"/>
      <c r="C571" s="91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s="73" customFormat="1" x14ac:dyDescent="0.25">
      <c r="A572" s="90"/>
      <c r="B572" s="202"/>
      <c r="C572" s="91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s="73" customFormat="1" x14ac:dyDescent="0.25">
      <c r="A573" s="90"/>
      <c r="B573" s="202"/>
      <c r="C573" s="91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s="73" customFormat="1" x14ac:dyDescent="0.25">
      <c r="A574" s="90"/>
      <c r="B574" s="202"/>
      <c r="C574" s="91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s="73" customFormat="1" x14ac:dyDescent="0.25">
      <c r="A575" s="90"/>
      <c r="B575" s="202"/>
      <c r="C575" s="91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s="73" customFormat="1" x14ac:dyDescent="0.25">
      <c r="A576" s="90"/>
      <c r="B576" s="202"/>
      <c r="C576" s="91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s="73" customFormat="1" x14ac:dyDescent="0.25">
      <c r="A577" s="90"/>
      <c r="B577" s="202"/>
      <c r="C577" s="91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s="73" customFormat="1" x14ac:dyDescent="0.25">
      <c r="A578" s="90"/>
      <c r="B578" s="202"/>
      <c r="C578" s="91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s="73" customFormat="1" x14ac:dyDescent="0.25">
      <c r="A579" s="90"/>
      <c r="B579" s="202"/>
      <c r="C579" s="91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s="73" customFormat="1" x14ac:dyDescent="0.25">
      <c r="A580" s="90"/>
      <c r="B580" s="202"/>
      <c r="C580" s="91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s="73" customFormat="1" x14ac:dyDescent="0.25">
      <c r="A581" s="90"/>
      <c r="B581" s="202"/>
      <c r="C581" s="91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s="73" customFormat="1" x14ac:dyDescent="0.25">
      <c r="A582" s="90"/>
      <c r="B582" s="202"/>
      <c r="C582" s="91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s="73" customFormat="1" x14ac:dyDescent="0.25">
      <c r="A583" s="90"/>
      <c r="B583" s="202"/>
      <c r="C583" s="91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s="73" customFormat="1" x14ac:dyDescent="0.25">
      <c r="A584" s="90"/>
      <c r="B584" s="202"/>
      <c r="C584" s="91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s="73" customFormat="1" x14ac:dyDescent="0.25">
      <c r="A585" s="90"/>
      <c r="B585" s="202"/>
      <c r="C585" s="91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s="73" customFormat="1" x14ac:dyDescent="0.25">
      <c r="A586" s="90"/>
      <c r="B586" s="202"/>
      <c r="C586" s="91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s="73" customFormat="1" x14ac:dyDescent="0.25">
      <c r="A587" s="90"/>
      <c r="B587" s="202"/>
      <c r="C587" s="91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s="73" customFormat="1" x14ac:dyDescent="0.25">
      <c r="A588" s="90"/>
      <c r="B588" s="202"/>
      <c r="C588" s="91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s="73" customFormat="1" x14ac:dyDescent="0.25">
      <c r="A589" s="90"/>
      <c r="B589" s="202"/>
      <c r="C589" s="91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s="73" customFormat="1" x14ac:dyDescent="0.25">
      <c r="A590" s="90"/>
      <c r="B590" s="202"/>
      <c r="C590" s="91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s="73" customFormat="1" x14ac:dyDescent="0.25">
      <c r="A591" s="90"/>
      <c r="B591" s="202"/>
      <c r="C591" s="91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s="73" customFormat="1" x14ac:dyDescent="0.25">
      <c r="A592" s="90"/>
      <c r="B592" s="202"/>
      <c r="C592" s="91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s="73" customFormat="1" x14ac:dyDescent="0.25">
      <c r="A593" s="90"/>
      <c r="B593" s="202"/>
      <c r="C593" s="91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s="73" customFormat="1" x14ac:dyDescent="0.25">
      <c r="A594" s="90"/>
      <c r="B594" s="202"/>
      <c r="C594" s="91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s="73" customFormat="1" x14ac:dyDescent="0.25">
      <c r="A595" s="90"/>
      <c r="B595" s="202"/>
      <c r="C595" s="91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s="73" customFormat="1" x14ac:dyDescent="0.25">
      <c r="A596" s="90"/>
      <c r="B596" s="202"/>
      <c r="C596" s="91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s="73" customFormat="1" x14ac:dyDescent="0.25">
      <c r="A597" s="90"/>
      <c r="B597" s="202"/>
      <c r="C597" s="91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s="73" customFormat="1" x14ac:dyDescent="0.25">
      <c r="A598" s="90"/>
      <c r="B598" s="202"/>
      <c r="C598" s="91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s="73" customFormat="1" x14ac:dyDescent="0.25">
      <c r="A599" s="90"/>
      <c r="B599" s="202"/>
      <c r="C599" s="91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s="73" customFormat="1" x14ac:dyDescent="0.25">
      <c r="A600" s="90"/>
      <c r="B600" s="202"/>
      <c r="C600" s="91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s="73" customFormat="1" x14ac:dyDescent="0.25">
      <c r="A601" s="90"/>
      <c r="B601" s="202"/>
      <c r="C601" s="91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s="73" customFormat="1" x14ac:dyDescent="0.25">
      <c r="A602" s="90"/>
      <c r="B602" s="202"/>
      <c r="C602" s="91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s="73" customFormat="1" x14ac:dyDescent="0.25">
      <c r="A603" s="90"/>
      <c r="B603" s="202"/>
      <c r="C603" s="91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s="73" customFormat="1" x14ac:dyDescent="0.25">
      <c r="A604" s="90"/>
      <c r="B604" s="202"/>
      <c r="C604" s="91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s="73" customFormat="1" x14ac:dyDescent="0.25">
      <c r="A605" s="90"/>
      <c r="B605" s="202"/>
      <c r="C605" s="91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s="73" customFormat="1" x14ac:dyDescent="0.25">
      <c r="A606" s="90"/>
      <c r="B606" s="202"/>
      <c r="C606" s="91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s="73" customFormat="1" x14ac:dyDescent="0.25">
      <c r="A607" s="90"/>
      <c r="B607" s="202"/>
      <c r="C607" s="91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s="73" customFormat="1" x14ac:dyDescent="0.25">
      <c r="A608" s="90"/>
      <c r="B608" s="202"/>
      <c r="C608" s="91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s="73" customFormat="1" x14ac:dyDescent="0.25">
      <c r="A609" s="90"/>
      <c r="B609" s="202"/>
      <c r="C609" s="91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s="73" customFormat="1" x14ac:dyDescent="0.25">
      <c r="A610" s="90"/>
      <c r="B610" s="202"/>
      <c r="C610" s="91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s="73" customFormat="1" x14ac:dyDescent="0.25">
      <c r="A611" s="90"/>
      <c r="B611" s="202"/>
      <c r="C611" s="91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s="73" customFormat="1" x14ac:dyDescent="0.25">
      <c r="A612" s="90"/>
      <c r="B612" s="202"/>
      <c r="C612" s="91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s="73" customFormat="1" x14ac:dyDescent="0.25">
      <c r="A613" s="90"/>
      <c r="B613" s="202"/>
      <c r="C613" s="91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s="73" customFormat="1" x14ac:dyDescent="0.25">
      <c r="A614" s="90"/>
      <c r="B614" s="202"/>
      <c r="C614" s="91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s="73" customFormat="1" x14ac:dyDescent="0.25">
      <c r="A615" s="90"/>
      <c r="B615" s="202"/>
      <c r="C615" s="91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s="73" customFormat="1" x14ac:dyDescent="0.25">
      <c r="A616" s="90"/>
      <c r="B616" s="202"/>
      <c r="C616" s="91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s="73" customFormat="1" x14ac:dyDescent="0.25">
      <c r="A617" s="90"/>
      <c r="B617" s="202"/>
      <c r="C617" s="91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s="73" customFormat="1" x14ac:dyDescent="0.25">
      <c r="A618" s="90"/>
      <c r="B618" s="202"/>
      <c r="C618" s="91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s="73" customFormat="1" x14ac:dyDescent="0.25">
      <c r="A619" s="90"/>
      <c r="B619" s="202"/>
      <c r="C619" s="91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s="73" customFormat="1" x14ac:dyDescent="0.25">
      <c r="A620" s="90"/>
      <c r="B620" s="202"/>
      <c r="C620" s="91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s="73" customFormat="1" x14ac:dyDescent="0.25">
      <c r="A621" s="90"/>
      <c r="B621" s="202"/>
      <c r="C621" s="91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s="73" customFormat="1" x14ac:dyDescent="0.25">
      <c r="A622" s="90"/>
      <c r="B622" s="202"/>
      <c r="C622" s="91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s="73" customFormat="1" x14ac:dyDescent="0.25">
      <c r="A623" s="90"/>
      <c r="B623" s="202"/>
      <c r="C623" s="91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s="73" customFormat="1" x14ac:dyDescent="0.25">
      <c r="A624" s="90"/>
      <c r="B624" s="202"/>
      <c r="C624" s="91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s="73" customFormat="1" x14ac:dyDescent="0.25">
      <c r="A625" s="90"/>
      <c r="B625" s="202"/>
      <c r="C625" s="91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s="73" customFormat="1" x14ac:dyDescent="0.25">
      <c r="A626" s="90"/>
      <c r="B626" s="202"/>
      <c r="C626" s="91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s="73" customFormat="1" x14ac:dyDescent="0.25">
      <c r="A627" s="90"/>
      <c r="B627" s="202"/>
      <c r="C627" s="91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s="73" customFormat="1" x14ac:dyDescent="0.25">
      <c r="A628" s="90"/>
      <c r="B628" s="202"/>
      <c r="C628" s="91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s="73" customFormat="1" x14ac:dyDescent="0.25">
      <c r="A629" s="90"/>
      <c r="B629" s="202"/>
      <c r="C629" s="91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s="73" customFormat="1" x14ac:dyDescent="0.25">
      <c r="A630" s="90"/>
      <c r="B630" s="202"/>
      <c r="C630" s="91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s="73" customFormat="1" x14ac:dyDescent="0.25">
      <c r="A631" s="90"/>
      <c r="B631" s="202"/>
      <c r="C631" s="91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s="73" customFormat="1" x14ac:dyDescent="0.25">
      <c r="A632" s="90"/>
      <c r="B632" s="202"/>
      <c r="C632" s="91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s="73" customFormat="1" x14ac:dyDescent="0.25">
      <c r="A633" s="90"/>
      <c r="B633" s="202"/>
      <c r="C633" s="91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s="73" customFormat="1" x14ac:dyDescent="0.25">
      <c r="A634" s="90"/>
      <c r="B634" s="202"/>
      <c r="C634" s="91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s="73" customFormat="1" x14ac:dyDescent="0.25">
      <c r="A635" s="90"/>
      <c r="B635" s="202"/>
      <c r="C635" s="91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s="73" customFormat="1" x14ac:dyDescent="0.25">
      <c r="A636" s="90"/>
      <c r="B636" s="202"/>
      <c r="C636" s="91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s="73" customFormat="1" x14ac:dyDescent="0.25">
      <c r="A637" s="90"/>
      <c r="B637" s="202"/>
      <c r="C637" s="91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s="73" customFormat="1" x14ac:dyDescent="0.25">
      <c r="A638" s="90"/>
      <c r="B638" s="202"/>
      <c r="C638" s="91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s="73" customFormat="1" x14ac:dyDescent="0.25">
      <c r="A639" s="90"/>
      <c r="B639" s="202"/>
      <c r="C639" s="91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s="73" customFormat="1" x14ac:dyDescent="0.25">
      <c r="A640" s="90"/>
      <c r="B640" s="202"/>
      <c r="C640" s="91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s="73" customFormat="1" x14ac:dyDescent="0.25">
      <c r="A641" s="90"/>
      <c r="B641" s="202"/>
      <c r="C641" s="91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s="73" customFormat="1" x14ac:dyDescent="0.25">
      <c r="A642" s="90"/>
      <c r="B642" s="202"/>
      <c r="C642" s="91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s="73" customFormat="1" x14ac:dyDescent="0.25">
      <c r="A643" s="90"/>
      <c r="B643" s="202"/>
      <c r="C643" s="91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s="73" customFormat="1" x14ac:dyDescent="0.25">
      <c r="A644" s="90"/>
      <c r="B644" s="202"/>
      <c r="C644" s="91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s="73" customFormat="1" x14ac:dyDescent="0.25">
      <c r="A645" s="90"/>
      <c r="B645" s="202"/>
      <c r="C645" s="91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s="73" customFormat="1" x14ac:dyDescent="0.25">
      <c r="A646" s="90"/>
      <c r="B646" s="202"/>
      <c r="C646" s="91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s="73" customFormat="1" x14ac:dyDescent="0.25">
      <c r="A647" s="90"/>
      <c r="B647" s="202"/>
      <c r="C647" s="91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s="73" customFormat="1" x14ac:dyDescent="0.25">
      <c r="A648" s="90"/>
      <c r="B648" s="202"/>
      <c r="C648" s="91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s="73" customFormat="1" x14ac:dyDescent="0.25">
      <c r="A649" s="90"/>
      <c r="B649" s="202"/>
      <c r="C649" s="91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s="73" customFormat="1" x14ac:dyDescent="0.25">
      <c r="A650" s="90"/>
      <c r="B650" s="202"/>
      <c r="C650" s="91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s="73" customFormat="1" x14ac:dyDescent="0.25">
      <c r="A651" s="90"/>
      <c r="B651" s="202"/>
      <c r="C651" s="91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s="73" customFormat="1" x14ac:dyDescent="0.25">
      <c r="A652" s="90"/>
      <c r="B652" s="202"/>
      <c r="C652" s="91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s="73" customFormat="1" x14ac:dyDescent="0.25">
      <c r="A653" s="90"/>
      <c r="B653" s="202"/>
      <c r="C653" s="91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s="73" customFormat="1" x14ac:dyDescent="0.25">
      <c r="A654" s="90"/>
      <c r="B654" s="202"/>
      <c r="C654" s="91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s="73" customFormat="1" x14ac:dyDescent="0.25">
      <c r="A655" s="90"/>
      <c r="B655" s="202"/>
      <c r="C655" s="91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s="73" customFormat="1" x14ac:dyDescent="0.25">
      <c r="A656" s="90"/>
      <c r="B656" s="202"/>
      <c r="C656" s="91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s="73" customFormat="1" x14ac:dyDescent="0.25">
      <c r="A657" s="90"/>
      <c r="B657" s="202"/>
      <c r="C657" s="91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s="73" customFormat="1" x14ac:dyDescent="0.25">
      <c r="A658" s="90"/>
      <c r="B658" s="202"/>
      <c r="C658" s="91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s="73" customFormat="1" x14ac:dyDescent="0.25">
      <c r="A659" s="90"/>
      <c r="B659" s="202"/>
      <c r="C659" s="91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s="73" customFormat="1" x14ac:dyDescent="0.25">
      <c r="A660" s="90"/>
      <c r="B660" s="202"/>
      <c r="C660" s="91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s="73" customFormat="1" x14ac:dyDescent="0.25">
      <c r="A661" s="90"/>
      <c r="B661" s="202"/>
      <c r="C661" s="91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s="73" customFormat="1" x14ac:dyDescent="0.25">
      <c r="A662" s="90"/>
      <c r="B662" s="202"/>
      <c r="C662" s="91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s="73" customFormat="1" x14ac:dyDescent="0.25">
      <c r="A663" s="90"/>
      <c r="B663" s="202"/>
      <c r="C663" s="91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s="73" customFormat="1" x14ac:dyDescent="0.25">
      <c r="A664" s="90"/>
      <c r="B664" s="202"/>
      <c r="C664" s="91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s="73" customFormat="1" x14ac:dyDescent="0.25">
      <c r="A665" s="90"/>
      <c r="B665" s="202"/>
      <c r="C665" s="91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s="73" customFormat="1" x14ac:dyDescent="0.25">
      <c r="A666" s="90"/>
      <c r="B666" s="202"/>
      <c r="C666" s="91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s="73" customFormat="1" x14ac:dyDescent="0.25">
      <c r="A667" s="90"/>
      <c r="B667" s="202"/>
      <c r="C667" s="91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s="73" customFormat="1" x14ac:dyDescent="0.25">
      <c r="A668" s="90"/>
      <c r="B668" s="202"/>
      <c r="C668" s="91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s="73" customFormat="1" x14ac:dyDescent="0.25">
      <c r="A669" s="90"/>
      <c r="B669" s="202"/>
      <c r="C669" s="91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s="73" customFormat="1" x14ac:dyDescent="0.25">
      <c r="A670" s="90"/>
      <c r="B670" s="202"/>
      <c r="C670" s="91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s="73" customFormat="1" x14ac:dyDescent="0.25">
      <c r="A671" s="90"/>
      <c r="B671" s="202"/>
      <c r="C671" s="91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s="73" customFormat="1" x14ac:dyDescent="0.25">
      <c r="A672" s="90"/>
      <c r="B672" s="202"/>
      <c r="C672" s="91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s="73" customFormat="1" x14ac:dyDescent="0.25">
      <c r="A673" s="90"/>
      <c r="B673" s="202"/>
      <c r="C673" s="91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s="73" customFormat="1" x14ac:dyDescent="0.25">
      <c r="A674" s="90"/>
      <c r="B674" s="202"/>
      <c r="C674" s="91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s="73" customFormat="1" x14ac:dyDescent="0.25">
      <c r="A675" s="90"/>
      <c r="B675" s="202"/>
      <c r="C675" s="91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s="73" customFormat="1" x14ac:dyDescent="0.25">
      <c r="A676" s="90"/>
      <c r="B676" s="202"/>
      <c r="C676" s="91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s="73" customFormat="1" x14ac:dyDescent="0.25">
      <c r="A677" s="90"/>
      <c r="B677" s="202"/>
      <c r="C677" s="91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s="73" customFormat="1" x14ac:dyDescent="0.25">
      <c r="A678" s="90"/>
      <c r="B678" s="202"/>
      <c r="C678" s="91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s="73" customFormat="1" x14ac:dyDescent="0.25">
      <c r="A679" s="90"/>
      <c r="B679" s="202"/>
      <c r="C679" s="91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s="73" customFormat="1" x14ac:dyDescent="0.25">
      <c r="A680" s="90"/>
      <c r="B680" s="202"/>
      <c r="C680" s="91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s="73" customFormat="1" x14ac:dyDescent="0.25">
      <c r="A681" s="90"/>
      <c r="B681" s="202"/>
      <c r="C681" s="91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s="73" customFormat="1" x14ac:dyDescent="0.25">
      <c r="A682" s="90"/>
      <c r="B682" s="202"/>
      <c r="C682" s="91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</sheetData>
  <mergeCells count="67">
    <mergeCell ref="A5:C5"/>
    <mergeCell ref="A105:B105"/>
    <mergeCell ref="A107:C107"/>
    <mergeCell ref="A108:B108"/>
    <mergeCell ref="A94:C94"/>
    <mergeCell ref="A96:C96"/>
    <mergeCell ref="A97:C97"/>
    <mergeCell ref="A98:B98"/>
    <mergeCell ref="A27:B27"/>
    <mergeCell ref="A29:C29"/>
    <mergeCell ref="A4:C4"/>
    <mergeCell ref="A42:B42"/>
    <mergeCell ref="A50:D50"/>
    <mergeCell ref="A16:C16"/>
    <mergeCell ref="A30:C30"/>
    <mergeCell ref="A20:B20"/>
    <mergeCell ref="A31:B31"/>
    <mergeCell ref="A38:B38"/>
    <mergeCell ref="A18:C18"/>
    <mergeCell ref="A19:C19"/>
    <mergeCell ref="A188:B188"/>
    <mergeCell ref="A154:B154"/>
    <mergeCell ref="A141:B141"/>
    <mergeCell ref="A92:B92"/>
    <mergeCell ref="A144:C144"/>
    <mergeCell ref="A145:C145"/>
    <mergeCell ref="A121:C121"/>
    <mergeCell ref="A134:C134"/>
    <mergeCell ref="A180:C180"/>
    <mergeCell ref="A179:C179"/>
    <mergeCell ref="A41:C41"/>
    <mergeCell ref="A51:C51"/>
    <mergeCell ref="A52:C52"/>
    <mergeCell ref="A49:B49"/>
    <mergeCell ref="A84:C84"/>
    <mergeCell ref="A73:C73"/>
    <mergeCell ref="A74:C74"/>
    <mergeCell ref="A81:B81"/>
    <mergeCell ref="A62:C62"/>
    <mergeCell ref="A63:C63"/>
    <mergeCell ref="A133:C133"/>
    <mergeCell ref="A123:C123"/>
    <mergeCell ref="A125:B125"/>
    <mergeCell ref="A130:B130"/>
    <mergeCell ref="A124:C124"/>
    <mergeCell ref="A83:C83"/>
    <mergeCell ref="A117:B117"/>
    <mergeCell ref="A6:C6"/>
    <mergeCell ref="A166:C166"/>
    <mergeCell ref="A167:C167"/>
    <mergeCell ref="A135:B135"/>
    <mergeCell ref="A146:B146"/>
    <mergeCell ref="A158:B158"/>
    <mergeCell ref="A156:C156"/>
    <mergeCell ref="A157:C157"/>
    <mergeCell ref="A164:B164"/>
    <mergeCell ref="A40:C40"/>
    <mergeCell ref="A2:C2"/>
    <mergeCell ref="A181:B181"/>
    <mergeCell ref="A177:B177"/>
    <mergeCell ref="A168:B168"/>
    <mergeCell ref="A85:B85"/>
    <mergeCell ref="A75:B75"/>
    <mergeCell ref="A71:B71"/>
    <mergeCell ref="A64:B64"/>
    <mergeCell ref="A60:B60"/>
    <mergeCell ref="A53:B53"/>
  </mergeCells>
  <phoneticPr fontId="3" type="noConversion"/>
  <conditionalFormatting sqref="B32">
    <cfRule type="cellIs" dxfId="3" priority="1" stopIfTrue="1" operator="equal">
      <formula>#REF!</formula>
    </cfRule>
    <cfRule type="cellIs" dxfId="2" priority="2" stopIfTrue="1" operator="equal">
      <formula>#REF!</formula>
    </cfRule>
  </conditionalFormatting>
  <conditionalFormatting sqref="B33:B37">
    <cfRule type="cellIs" dxfId="1" priority="3" stopIfTrue="1" operator="equal">
      <formula>$A$32</formula>
    </cfRule>
    <cfRule type="cellIs" dxfId="0" priority="4" stopIfTrue="1" operator="equal">
      <formula>$A$33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Y43"/>
  <sheetViews>
    <sheetView showGridLines="0" rightToLeft="1" topLeftCell="A26" workbookViewId="0">
      <selection activeCell="B39" sqref="B39"/>
    </sheetView>
  </sheetViews>
  <sheetFormatPr defaultRowHeight="15.6" x14ac:dyDescent="0.3"/>
  <cols>
    <col min="1" max="1" width="19.44140625" customWidth="1"/>
    <col min="2" max="2" width="77" style="1" customWidth="1"/>
    <col min="3" max="3" width="8.5546875" style="18" customWidth="1"/>
    <col min="4" max="4" width="9.109375" style="73" customWidth="1"/>
  </cols>
  <sheetData>
    <row r="1" spans="1:25" s="126" customFormat="1" ht="38.25" customHeight="1" x14ac:dyDescent="0.5">
      <c r="A1" s="305" t="s">
        <v>173</v>
      </c>
      <c r="B1" s="305"/>
      <c r="C1" s="30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x14ac:dyDescent="0.3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89" customFormat="1" ht="22.8" x14ac:dyDescent="0.4">
      <c r="A3" s="306" t="s">
        <v>114</v>
      </c>
      <c r="B3" s="306"/>
      <c r="C3" s="306"/>
    </row>
    <row r="4" spans="1:25" s="89" customFormat="1" ht="22.8" x14ac:dyDescent="0.4">
      <c r="A4" s="307" t="s">
        <v>142</v>
      </c>
      <c r="B4" s="307"/>
      <c r="C4" s="307"/>
    </row>
    <row r="5" spans="1:25" s="7" customFormat="1" ht="13.2" x14ac:dyDescent="0.25">
      <c r="A5" s="231" t="s">
        <v>113</v>
      </c>
      <c r="B5" s="231"/>
      <c r="C5" s="231"/>
    </row>
    <row r="6" spans="1:25" x14ac:dyDescent="0.3">
      <c r="A6" s="74"/>
    </row>
    <row r="7" spans="1:25" x14ac:dyDescent="0.3">
      <c r="A7" s="76" t="s">
        <v>51</v>
      </c>
      <c r="B7" s="75"/>
    </row>
    <row r="8" spans="1:25" x14ac:dyDescent="0.3">
      <c r="A8" s="76" t="s">
        <v>52</v>
      </c>
      <c r="B8" s="75"/>
    </row>
    <row r="9" spans="1:25" x14ac:dyDescent="0.3">
      <c r="A9" s="76" t="s">
        <v>39</v>
      </c>
      <c r="B9" s="75"/>
    </row>
    <row r="10" spans="1:25" ht="16.2" thickBot="1" x14ac:dyDescent="0.35">
      <c r="A10" s="76"/>
      <c r="B10" s="77" t="s">
        <v>88</v>
      </c>
    </row>
    <row r="11" spans="1:25" ht="16.2" thickBot="1" x14ac:dyDescent="0.35">
      <c r="A11" s="28"/>
      <c r="B11" s="29" t="s">
        <v>28</v>
      </c>
      <c r="C11" s="30"/>
    </row>
    <row r="12" spans="1:25" ht="27" thickBot="1" x14ac:dyDescent="0.3">
      <c r="A12" s="34" t="s">
        <v>23</v>
      </c>
      <c r="B12" s="35" t="s">
        <v>29</v>
      </c>
      <c r="C12" s="36" t="s">
        <v>89</v>
      </c>
    </row>
    <row r="13" spans="1:25" x14ac:dyDescent="0.3">
      <c r="A13" s="31" t="s">
        <v>24</v>
      </c>
      <c r="B13" s="32">
        <f>'בדיקת ארגון  ופרוייקט רחב '!C21</f>
        <v>0</v>
      </c>
      <c r="C13" s="33" t="str">
        <f>'בדיקת ארגון  ופרוייקט רחב '!C27</f>
        <v xml:space="preserve"> </v>
      </c>
    </row>
    <row r="14" spans="1:25" x14ac:dyDescent="0.3">
      <c r="A14" s="19" t="s">
        <v>27</v>
      </c>
      <c r="B14" s="4" t="str">
        <f>'בדיקת ארגון  ופרוייקט רחב '!C32</f>
        <v xml:space="preserve"> </v>
      </c>
      <c r="C14" s="24" t="str">
        <f>'בדיקת ארגון  ופרוייקט רחב '!C38</f>
        <v xml:space="preserve"> </v>
      </c>
    </row>
    <row r="15" spans="1:25" x14ac:dyDescent="0.3">
      <c r="A15" s="19" t="s">
        <v>26</v>
      </c>
      <c r="B15" s="4" t="str">
        <f>'בדיקת ארגון  ופרוייקט רחב '!C43</f>
        <v xml:space="preserve"> </v>
      </c>
      <c r="C15" s="24" t="str">
        <f>'בדיקת ארגון  ופרוייקט רחב '!C49</f>
        <v xml:space="preserve"> </v>
      </c>
    </row>
    <row r="16" spans="1:25" x14ac:dyDescent="0.3">
      <c r="A16" s="19" t="s">
        <v>25</v>
      </c>
      <c r="B16" s="4" t="str">
        <f>'בדיקת ארגון  ופרוייקט רחב '!C54</f>
        <v xml:space="preserve"> </v>
      </c>
      <c r="C16" s="24" t="str">
        <f>'בדיקת ארגון  ופרוייקט רחב '!C60</f>
        <v xml:space="preserve"> </v>
      </c>
    </row>
    <row r="17" spans="1:4" x14ac:dyDescent="0.3">
      <c r="A17" s="19" t="s">
        <v>9</v>
      </c>
      <c r="B17" s="4" t="str">
        <f>'בדיקת ארגון  ופרוייקט רחב '!C65</f>
        <v xml:space="preserve"> </v>
      </c>
      <c r="C17" s="24" t="str">
        <f>'בדיקת ארגון  ופרוייקט רחב '!C71</f>
        <v xml:space="preserve"> </v>
      </c>
    </row>
    <row r="18" spans="1:4" x14ac:dyDescent="0.3">
      <c r="A18" s="19" t="s">
        <v>8</v>
      </c>
      <c r="B18" s="4" t="str">
        <f>'בדיקת ארגון  ופרוייקט רחב '!C76</f>
        <v xml:space="preserve"> </v>
      </c>
      <c r="C18" s="24" t="str">
        <f>'בדיקת ארגון  ופרוייקט רחב '!C81</f>
        <v xml:space="preserve"> </v>
      </c>
    </row>
    <row r="19" spans="1:4" ht="16.2" thickBot="1" x14ac:dyDescent="0.35">
      <c r="A19" s="20" t="s">
        <v>19</v>
      </c>
      <c r="B19" s="21" t="str">
        <f>'בדיקת ארגון  ופרוייקט רחב '!C86</f>
        <v xml:space="preserve"> </v>
      </c>
      <c r="C19" s="25" t="str">
        <f>'בדיקת ארגון  ופרוייקט רחב '!C92</f>
        <v xml:space="preserve"> </v>
      </c>
    </row>
    <row r="20" spans="1:4" ht="16.2" thickBot="1" x14ac:dyDescent="0.35">
      <c r="A20" s="15"/>
      <c r="B20" s="37"/>
      <c r="C20" s="171"/>
      <c r="D20" s="15"/>
    </row>
    <row r="21" spans="1:4" ht="16.2" thickBot="1" x14ac:dyDescent="0.35">
      <c r="A21" s="177"/>
      <c r="B21" s="178" t="s">
        <v>153</v>
      </c>
      <c r="C21" s="179"/>
    </row>
    <row r="22" spans="1:4" ht="27" thickBot="1" x14ac:dyDescent="0.3">
      <c r="A22" s="172" t="s">
        <v>23</v>
      </c>
      <c r="B22" s="173" t="s">
        <v>29</v>
      </c>
      <c r="C22" s="174" t="s">
        <v>89</v>
      </c>
      <c r="D22" s="15"/>
    </row>
    <row r="23" spans="1:4" ht="54" customHeight="1" x14ac:dyDescent="0.3">
      <c r="A23" s="176" t="str">
        <f>'בדיקת ארגון  ופרוייקט רחב '!A96:C96</f>
        <v xml:space="preserve">תוצאות הפרוייקט שקיבל תמיכה </v>
      </c>
      <c r="B23" s="32" t="str">
        <f>'בדיקת ארגון  ופרוייקט רחב '!C99</f>
        <v xml:space="preserve"> </v>
      </c>
      <c r="C23" s="175" t="str">
        <f>'בדיקת ארגון  ופרוייקט רחב '!C105</f>
        <v xml:space="preserve"> </v>
      </c>
      <c r="D23" s="15"/>
    </row>
    <row r="24" spans="1:4" ht="50.25" customHeight="1" thickBot="1" x14ac:dyDescent="0.35">
      <c r="A24" s="181" t="str">
        <f>'בדיקת ארגון  ופרוייקט רחב '!A107:C107</f>
        <v xml:space="preserve">ערך הפרוייקט שקיבל תמיכה לקרן </v>
      </c>
      <c r="B24" s="21" t="str">
        <f>'בדיקת ארגון  ופרוייקט רחב '!C109</f>
        <v xml:space="preserve"> </v>
      </c>
      <c r="C24" s="182" t="str">
        <f>'בדיקת ארגון  ופרוייקט רחב '!C117</f>
        <v xml:space="preserve"> </v>
      </c>
      <c r="D24" s="15"/>
    </row>
    <row r="25" spans="1:4" x14ac:dyDescent="0.3">
      <c r="A25" s="15"/>
      <c r="B25" s="37"/>
      <c r="C25" s="180"/>
      <c r="D25" s="15"/>
    </row>
    <row r="26" spans="1:4" ht="16.2" thickBot="1" x14ac:dyDescent="0.35">
      <c r="A26" s="15"/>
      <c r="B26" s="37"/>
      <c r="C26" s="171"/>
      <c r="D26" s="15"/>
    </row>
    <row r="27" spans="1:4" ht="16.2" thickBot="1" x14ac:dyDescent="0.35">
      <c r="A27" s="38"/>
      <c r="B27" s="39" t="s">
        <v>159</v>
      </c>
      <c r="C27" s="40"/>
    </row>
    <row r="28" spans="1:4" ht="27" thickBot="1" x14ac:dyDescent="0.3">
      <c r="A28" s="43" t="s">
        <v>23</v>
      </c>
      <c r="B28" s="44" t="s">
        <v>29</v>
      </c>
      <c r="C28" s="45" t="s">
        <v>89</v>
      </c>
    </row>
    <row r="29" spans="1:4" x14ac:dyDescent="0.3">
      <c r="A29" s="41" t="s">
        <v>56</v>
      </c>
      <c r="B29" s="32" t="str">
        <f>'בדיקת ארגון  ופרוייקט רחב '!C126</f>
        <v xml:space="preserve"> </v>
      </c>
      <c r="C29" s="42" t="str">
        <f>'בדיקת ארגון  ופרוייקט רחב '!C130</f>
        <v xml:space="preserve"> </v>
      </c>
    </row>
    <row r="30" spans="1:4" x14ac:dyDescent="0.3">
      <c r="A30" s="22" t="s">
        <v>53</v>
      </c>
      <c r="B30" s="4" t="str">
        <f>'בדיקת ארגון  ופרוייקט רחב '!C136</f>
        <v xml:space="preserve"> </v>
      </c>
      <c r="C30" s="26" t="str">
        <f>'בדיקת ארגון  ופרוייקט רחב '!C141</f>
        <v xml:space="preserve"> </v>
      </c>
    </row>
    <row r="31" spans="1:4" x14ac:dyDescent="0.3">
      <c r="A31" s="22" t="s">
        <v>72</v>
      </c>
      <c r="B31" s="4" t="str">
        <f>'בדיקת ארגון  ופרוייקט רחב '!C147</f>
        <v xml:space="preserve"> </v>
      </c>
      <c r="C31" s="26" t="str">
        <f>'בדיקת ארגון  ופרוייקט רחב '!C154</f>
        <v xml:space="preserve"> </v>
      </c>
    </row>
    <row r="32" spans="1:4" x14ac:dyDescent="0.3">
      <c r="A32" s="22" t="s">
        <v>60</v>
      </c>
      <c r="B32" s="4" t="str">
        <f>'בדיקת ארגון  ופרוייקט רחב '!C159</f>
        <v xml:space="preserve"> </v>
      </c>
      <c r="C32" s="26" t="str">
        <f>'בדיקת ארגון  ופרוייקט רחב '!C164</f>
        <v xml:space="preserve"> </v>
      </c>
    </row>
    <row r="33" spans="1:3" x14ac:dyDescent="0.3">
      <c r="A33" s="22" t="s">
        <v>86</v>
      </c>
      <c r="B33" s="4" t="str">
        <f>'בדיקת ארגון  ופרוייקט רחב '!C169</f>
        <v xml:space="preserve"> </v>
      </c>
      <c r="C33" s="26" t="str">
        <f>'בדיקת ארגון  ופרוייקט רחב '!C177</f>
        <v xml:space="preserve"> </v>
      </c>
    </row>
    <row r="34" spans="1:3" ht="16.2" thickBot="1" x14ac:dyDescent="0.35">
      <c r="A34" s="23" t="s">
        <v>101</v>
      </c>
      <c r="B34" s="21" t="str">
        <f>'בדיקת ארגון  ופרוייקט רחב '!C182</f>
        <v xml:space="preserve"> </v>
      </c>
      <c r="C34" s="27" t="str">
        <f>'בדיקת ארגון  ופרוייקט רחב '!C188</f>
        <v xml:space="preserve"> </v>
      </c>
    </row>
    <row r="35" spans="1:3" ht="16.2" thickBot="1" x14ac:dyDescent="0.35"/>
    <row r="36" spans="1:3" ht="18" thickBot="1" x14ac:dyDescent="0.35">
      <c r="A36" s="299" t="s">
        <v>160</v>
      </c>
      <c r="B36" s="300"/>
      <c r="C36" s="301"/>
    </row>
    <row r="37" spans="1:3" ht="13.8" thickBot="1" x14ac:dyDescent="0.3">
      <c r="A37" s="302" t="s">
        <v>144</v>
      </c>
      <c r="B37" s="303"/>
      <c r="C37" s="304"/>
    </row>
    <row r="38" spans="1:3" ht="15" x14ac:dyDescent="0.25">
      <c r="A38" s="165"/>
      <c r="B38" s="166" t="s">
        <v>3</v>
      </c>
      <c r="C38" s="124"/>
    </row>
    <row r="39" spans="1:3" x14ac:dyDescent="0.3">
      <c r="A39" s="117"/>
      <c r="B39" s="118"/>
      <c r="C39" s="119"/>
    </row>
    <row r="40" spans="1:3" x14ac:dyDescent="0.3">
      <c r="A40" s="117"/>
      <c r="B40" s="118"/>
      <c r="C40" s="120"/>
    </row>
    <row r="41" spans="1:3" x14ac:dyDescent="0.3">
      <c r="A41" s="117"/>
      <c r="B41" s="118"/>
      <c r="C41" s="120"/>
    </row>
    <row r="42" spans="1:3" x14ac:dyDescent="0.3">
      <c r="A42" s="117"/>
      <c r="B42" s="118"/>
      <c r="C42" s="120"/>
    </row>
    <row r="43" spans="1:3" ht="16.2" thickBot="1" x14ac:dyDescent="0.35">
      <c r="A43" s="121"/>
      <c r="B43" s="122"/>
      <c r="C43" s="123"/>
    </row>
  </sheetData>
  <mergeCells count="6">
    <mergeCell ref="A36:C36"/>
    <mergeCell ref="A37:C37"/>
    <mergeCell ref="A1:C1"/>
    <mergeCell ref="A3:C3"/>
    <mergeCell ref="A5:C5"/>
    <mergeCell ref="A4:C4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4"/>
  <sheetViews>
    <sheetView showGridLines="0" rightToLeft="1" topLeftCell="A22" workbookViewId="0">
      <selection activeCell="C39" sqref="C39:C41"/>
    </sheetView>
  </sheetViews>
  <sheetFormatPr defaultRowHeight="13.2" x14ac:dyDescent="0.25"/>
  <cols>
    <col min="1" max="1" width="12.109375" style="2" customWidth="1"/>
    <col min="2" max="2" width="25.5546875" style="5" customWidth="1"/>
    <col min="3" max="8" width="11.33203125" style="5" customWidth="1"/>
    <col min="9" max="9" width="11.33203125" customWidth="1"/>
  </cols>
  <sheetData>
    <row r="1" spans="1:12" ht="30" customHeight="1" x14ac:dyDescent="0.5">
      <c r="A1" s="305" t="s">
        <v>172</v>
      </c>
      <c r="B1" s="305"/>
      <c r="C1" s="305"/>
      <c r="D1" s="305"/>
      <c r="E1" s="305"/>
      <c r="F1" s="305"/>
      <c r="G1" s="305"/>
      <c r="H1" s="305"/>
    </row>
    <row r="2" spans="1:12" s="89" customFormat="1" ht="23.25" customHeight="1" x14ac:dyDescent="0.4">
      <c r="A2" s="306" t="s">
        <v>115</v>
      </c>
      <c r="B2" s="306"/>
      <c r="C2" s="306"/>
      <c r="D2" s="306"/>
      <c r="E2" s="306"/>
      <c r="F2" s="306"/>
      <c r="G2" s="306"/>
      <c r="H2" s="306"/>
      <c r="J2" s="7"/>
      <c r="K2" s="104"/>
      <c r="L2" s="127"/>
    </row>
    <row r="3" spans="1:12" s="89" customFormat="1" ht="23.25" customHeight="1" x14ac:dyDescent="0.4">
      <c r="A3" s="307" t="s">
        <v>143</v>
      </c>
      <c r="B3" s="307"/>
      <c r="C3" s="307"/>
      <c r="D3" s="307"/>
      <c r="E3" s="307"/>
      <c r="F3" s="307"/>
      <c r="G3" s="307"/>
      <c r="H3" s="307"/>
      <c r="J3" s="306" t="s">
        <v>3</v>
      </c>
      <c r="K3" s="306"/>
      <c r="L3" s="306"/>
    </row>
    <row r="4" spans="1:12" s="7" customFormat="1" x14ac:dyDescent="0.25">
      <c r="A4" s="308" t="s">
        <v>117</v>
      </c>
      <c r="B4" s="308"/>
      <c r="C4" s="308"/>
      <c r="D4" s="308"/>
      <c r="E4" s="308"/>
      <c r="F4" s="308"/>
      <c r="G4" s="308"/>
      <c r="H4" s="308"/>
    </row>
    <row r="5" spans="1:12" s="7" customFormat="1" x14ac:dyDescent="0.25">
      <c r="A5" s="131"/>
      <c r="B5" s="131"/>
      <c r="C5" s="131"/>
      <c r="D5" s="131"/>
      <c r="E5" s="131"/>
      <c r="F5" s="131"/>
      <c r="G5" s="131"/>
      <c r="H5" s="131"/>
    </row>
    <row r="6" spans="1:12" s="7" customFormat="1" ht="17.399999999999999" x14ac:dyDescent="0.3">
      <c r="A6" s="309" t="s">
        <v>116</v>
      </c>
      <c r="B6" s="309"/>
      <c r="C6" s="309"/>
      <c r="D6" s="309"/>
      <c r="E6" s="309"/>
      <c r="F6" s="309"/>
      <c r="G6" s="309"/>
      <c r="H6" s="309"/>
    </row>
    <row r="7" spans="1:12" s="7" customFormat="1" ht="13.8" thickBot="1" x14ac:dyDescent="0.3">
      <c r="A7" s="131"/>
      <c r="B7" s="131"/>
      <c r="C7" s="131"/>
      <c r="D7" s="131"/>
      <c r="E7" s="131"/>
      <c r="F7" s="131"/>
      <c r="G7" s="131"/>
      <c r="H7" s="131"/>
    </row>
    <row r="8" spans="1:12" s="97" customFormat="1" ht="18" thickBot="1" x14ac:dyDescent="0.35">
      <c r="A8" s="315" t="s">
        <v>35</v>
      </c>
      <c r="B8" s="316"/>
      <c r="C8" s="316"/>
      <c r="D8" s="316"/>
      <c r="E8" s="316"/>
      <c r="F8" s="316"/>
      <c r="G8" s="316"/>
      <c r="H8" s="317"/>
    </row>
    <row r="9" spans="1:12" s="1" customFormat="1" ht="27" thickBot="1" x14ac:dyDescent="0.3">
      <c r="A9" s="50" t="s">
        <v>92</v>
      </c>
      <c r="B9" s="55" t="s">
        <v>3</v>
      </c>
      <c r="C9" s="55">
        <f>'בדיקת ארגון ופרוייקט מתומצת'!B7</f>
        <v>0</v>
      </c>
      <c r="D9" s="55" t="s">
        <v>30</v>
      </c>
      <c r="E9" s="55" t="s">
        <v>31</v>
      </c>
      <c r="F9" s="55" t="s">
        <v>32</v>
      </c>
      <c r="G9" s="55" t="s">
        <v>33</v>
      </c>
      <c r="H9" s="56" t="s">
        <v>34</v>
      </c>
    </row>
    <row r="10" spans="1:12" x14ac:dyDescent="0.25">
      <c r="A10" s="128"/>
      <c r="B10" s="46" t="s">
        <v>24</v>
      </c>
      <c r="C10" s="47"/>
      <c r="D10" s="47"/>
      <c r="E10" s="47"/>
      <c r="F10" s="47"/>
      <c r="G10" s="47"/>
      <c r="H10" s="49"/>
    </row>
    <row r="11" spans="1:12" x14ac:dyDescent="0.25">
      <c r="A11" s="129"/>
      <c r="B11" s="9" t="s">
        <v>27</v>
      </c>
      <c r="C11" s="10"/>
      <c r="D11" s="10"/>
      <c r="E11" s="10"/>
      <c r="F11" s="10"/>
      <c r="G11" s="10"/>
      <c r="H11" s="48"/>
    </row>
    <row r="12" spans="1:12" x14ac:dyDescent="0.25">
      <c r="A12" s="129"/>
      <c r="B12" s="9" t="s">
        <v>26</v>
      </c>
      <c r="C12" s="10"/>
      <c r="D12" s="10"/>
      <c r="E12" s="10"/>
      <c r="F12" s="10"/>
      <c r="G12" s="10"/>
      <c r="H12" s="48"/>
    </row>
    <row r="13" spans="1:12" x14ac:dyDescent="0.25">
      <c r="A13" s="129"/>
      <c r="B13" s="9" t="s">
        <v>25</v>
      </c>
      <c r="C13" s="10"/>
      <c r="D13" s="10"/>
      <c r="E13" s="10"/>
      <c r="F13" s="10"/>
      <c r="G13" s="10"/>
      <c r="H13" s="48"/>
    </row>
    <row r="14" spans="1:12" x14ac:dyDescent="0.25">
      <c r="A14" s="129"/>
      <c r="B14" s="9" t="s">
        <v>9</v>
      </c>
      <c r="C14" s="10"/>
      <c r="D14" s="10"/>
      <c r="E14" s="10"/>
      <c r="F14" s="10"/>
      <c r="G14" s="10"/>
      <c r="H14" s="48"/>
    </row>
    <row r="15" spans="1:12" x14ac:dyDescent="0.25">
      <c r="A15" s="129"/>
      <c r="B15" s="9" t="s">
        <v>8</v>
      </c>
      <c r="C15" s="10"/>
      <c r="D15" s="10"/>
      <c r="E15" s="10"/>
      <c r="F15" s="10"/>
      <c r="G15" s="10"/>
      <c r="H15" s="48"/>
    </row>
    <row r="16" spans="1:12" ht="13.8" thickBot="1" x14ac:dyDescent="0.3">
      <c r="A16" s="130"/>
      <c r="B16" s="52" t="s">
        <v>19</v>
      </c>
      <c r="C16" s="17"/>
      <c r="D16" s="17"/>
      <c r="E16" s="17"/>
      <c r="F16" s="17"/>
      <c r="G16" s="17"/>
      <c r="H16" s="53"/>
    </row>
    <row r="17" spans="1:8" ht="16.2" thickBot="1" x14ac:dyDescent="0.35">
      <c r="A17" s="79">
        <f>SUM(A10:A16)</f>
        <v>0</v>
      </c>
      <c r="B17" s="78" t="s">
        <v>90</v>
      </c>
      <c r="C17" s="59">
        <f t="shared" ref="C17:H17" si="0">(C10*$A$10+C11*$A$11+C12*$A$12+C13*$A$13+C14*$A$14+C15*$A$15+C16*$A$16)/100</f>
        <v>0</v>
      </c>
      <c r="D17" s="59">
        <f t="shared" si="0"/>
        <v>0</v>
      </c>
      <c r="E17" s="59">
        <f t="shared" si="0"/>
        <v>0</v>
      </c>
      <c r="F17" s="59">
        <f t="shared" si="0"/>
        <v>0</v>
      </c>
      <c r="G17" s="59">
        <f t="shared" si="0"/>
        <v>0</v>
      </c>
      <c r="H17" s="60">
        <f t="shared" si="0"/>
        <v>0</v>
      </c>
    </row>
    <row r="18" spans="1:8" s="7" customFormat="1" ht="16.2" thickBot="1" x14ac:dyDescent="0.35">
      <c r="A18" s="84"/>
      <c r="B18" s="183"/>
      <c r="C18" s="184"/>
      <c r="D18" s="184"/>
      <c r="E18" s="184"/>
      <c r="F18" s="184"/>
      <c r="G18" s="184"/>
      <c r="H18" s="185"/>
    </row>
    <row r="19" spans="1:8" s="7" customFormat="1" ht="17.399999999999999" x14ac:dyDescent="0.3">
      <c r="A19" s="321" t="s">
        <v>162</v>
      </c>
      <c r="B19" s="322"/>
      <c r="C19" s="322"/>
      <c r="D19" s="322"/>
      <c r="E19" s="322"/>
      <c r="F19" s="322"/>
      <c r="G19" s="322"/>
      <c r="H19" s="323"/>
    </row>
    <row r="20" spans="1:8" s="7" customFormat="1" ht="40.200000000000003" thickBot="1" x14ac:dyDescent="0.3">
      <c r="A20" s="191" t="s">
        <v>163</v>
      </c>
      <c r="B20" s="190" t="s">
        <v>3</v>
      </c>
      <c r="C20" s="55">
        <f>'בדיקת ארגון ופרוייקט מתומצת'!B7</f>
        <v>0</v>
      </c>
      <c r="D20" s="55" t="s">
        <v>30</v>
      </c>
      <c r="E20" s="55" t="s">
        <v>31</v>
      </c>
      <c r="F20" s="55" t="s">
        <v>32</v>
      </c>
      <c r="G20" s="55" t="s">
        <v>33</v>
      </c>
      <c r="H20" s="56" t="s">
        <v>34</v>
      </c>
    </row>
    <row r="21" spans="1:8" s="7" customFormat="1" x14ac:dyDescent="0.25">
      <c r="A21" s="129" t="s">
        <v>3</v>
      </c>
      <c r="B21" s="9" t="s">
        <v>164</v>
      </c>
      <c r="C21" s="10"/>
      <c r="D21" s="10"/>
      <c r="E21" s="10"/>
      <c r="F21" s="10"/>
      <c r="G21" s="10"/>
      <c r="H21" s="48"/>
    </row>
    <row r="22" spans="1:8" s="7" customFormat="1" ht="13.8" thickBot="1" x14ac:dyDescent="0.3">
      <c r="A22" s="186" t="s">
        <v>3</v>
      </c>
      <c r="B22" s="187" t="s">
        <v>101</v>
      </c>
      <c r="C22" s="188"/>
      <c r="D22" s="188"/>
      <c r="E22" s="188"/>
      <c r="F22" s="188"/>
      <c r="G22" s="188"/>
      <c r="H22" s="189"/>
    </row>
    <row r="23" spans="1:8" ht="31.8" thickBot="1" x14ac:dyDescent="0.35">
      <c r="A23" s="192">
        <f>SUM(A21:A22)</f>
        <v>0</v>
      </c>
      <c r="B23" s="193" t="s">
        <v>165</v>
      </c>
      <c r="C23" s="194" t="e">
        <f t="shared" ref="C23:H23" si="1">(C21*$A21+C22*$A22)/100</f>
        <v>#VALUE!</v>
      </c>
      <c r="D23" s="194" t="e">
        <f t="shared" si="1"/>
        <v>#VALUE!</v>
      </c>
      <c r="E23" s="194" t="e">
        <f t="shared" si="1"/>
        <v>#VALUE!</v>
      </c>
      <c r="F23" s="194" t="e">
        <f t="shared" si="1"/>
        <v>#VALUE!</v>
      </c>
      <c r="G23" s="194" t="e">
        <f t="shared" si="1"/>
        <v>#VALUE!</v>
      </c>
      <c r="H23" s="194" t="e">
        <f t="shared" si="1"/>
        <v>#VALUE!</v>
      </c>
    </row>
    <row r="24" spans="1:8" s="7" customFormat="1" ht="16.2" thickBot="1" x14ac:dyDescent="0.35">
      <c r="A24" s="84"/>
      <c r="B24" s="85"/>
      <c r="C24" s="86"/>
      <c r="D24" s="86"/>
      <c r="E24" s="86"/>
      <c r="F24" s="86"/>
      <c r="G24" s="86"/>
      <c r="H24" s="86"/>
    </row>
    <row r="25" spans="1:8" ht="19.5" customHeight="1" thickBot="1" x14ac:dyDescent="0.35">
      <c r="A25" s="318" t="s">
        <v>161</v>
      </c>
      <c r="B25" s="319"/>
      <c r="C25" s="319"/>
      <c r="D25" s="319"/>
      <c r="E25" s="319"/>
      <c r="F25" s="319"/>
      <c r="G25" s="319"/>
      <c r="H25" s="320"/>
    </row>
    <row r="26" spans="1:8" s="1" customFormat="1" ht="40.200000000000003" thickBot="1" x14ac:dyDescent="0.3">
      <c r="A26" s="54" t="s">
        <v>93</v>
      </c>
      <c r="B26" s="51"/>
      <c r="C26" s="51">
        <f>'בדיקת ארגון ופרוייקט מתומצת'!B7</f>
        <v>0</v>
      </c>
      <c r="D26" s="51" t="s">
        <v>30</v>
      </c>
      <c r="E26" s="51" t="s">
        <v>31</v>
      </c>
      <c r="F26" s="51" t="s">
        <v>32</v>
      </c>
      <c r="G26" s="51" t="s">
        <v>33</v>
      </c>
      <c r="H26" s="57" t="s">
        <v>34</v>
      </c>
    </row>
    <row r="27" spans="1:8" x14ac:dyDescent="0.25">
      <c r="A27" s="128"/>
      <c r="B27" s="46" t="str">
        <f>'בדיקת ארגון ופרוייקט מתומצת'!A29</f>
        <v>רציונל ומהות</v>
      </c>
      <c r="C27" s="10"/>
      <c r="D27" s="47"/>
      <c r="E27" s="47"/>
      <c r="F27" s="47"/>
      <c r="G27" s="47"/>
      <c r="H27" s="49"/>
    </row>
    <row r="28" spans="1:8" x14ac:dyDescent="0.25">
      <c r="A28" s="129"/>
      <c r="B28" s="9" t="str">
        <f>'בדיקת ארגון ופרוייקט מתומצת'!A30</f>
        <v>רלוונטיות</v>
      </c>
      <c r="C28" s="10"/>
      <c r="D28" s="10"/>
      <c r="E28" s="10"/>
      <c r="F28" s="10"/>
      <c r="G28" s="10"/>
      <c r="H28" s="48"/>
    </row>
    <row r="29" spans="1:8" x14ac:dyDescent="0.25">
      <c r="A29" s="129"/>
      <c r="B29" s="9" t="str">
        <f>'בדיקת ארגון ופרוייקט מתומצת'!A31</f>
        <v>בהירות ועקביות</v>
      </c>
      <c r="C29" s="10"/>
      <c r="D29" s="10"/>
      <c r="E29" s="10"/>
      <c r="F29" s="10"/>
      <c r="G29" s="10"/>
      <c r="H29" s="48"/>
    </row>
    <row r="30" spans="1:8" x14ac:dyDescent="0.25">
      <c r="A30" s="129"/>
      <c r="B30" s="9" t="str">
        <f>'בדיקת ארגון ופרוייקט מתומצת'!A32</f>
        <v xml:space="preserve">תקציב </v>
      </c>
      <c r="C30" s="10"/>
      <c r="D30" s="10"/>
      <c r="E30" s="10"/>
      <c r="F30" s="10"/>
      <c r="G30" s="10"/>
      <c r="H30" s="48"/>
    </row>
    <row r="31" spans="1:8" x14ac:dyDescent="0.25">
      <c r="A31" s="129"/>
      <c r="B31" s="9" t="str">
        <f>'בדיקת ארגון ופרוייקט מתומצת'!A33</f>
        <v>יכולת להציג תוצאות</v>
      </c>
      <c r="C31" s="10"/>
      <c r="D31" s="10"/>
      <c r="E31" s="10"/>
      <c r="F31" s="10"/>
      <c r="G31" s="10"/>
      <c r="H31" s="48"/>
    </row>
    <row r="32" spans="1:8" ht="13.8" thickBot="1" x14ac:dyDescent="0.3">
      <c r="A32" s="130"/>
      <c r="B32" s="52" t="str">
        <f>'בדיקת ארגון ופרוייקט מתומצת'!A34</f>
        <v xml:space="preserve">ערך לקרן </v>
      </c>
      <c r="C32" s="17"/>
      <c r="D32" s="17"/>
      <c r="E32" s="17"/>
      <c r="F32" s="17"/>
      <c r="G32" s="17"/>
      <c r="H32" s="53"/>
    </row>
    <row r="33" spans="1:9" ht="16.2" thickBot="1" x14ac:dyDescent="0.35">
      <c r="A33" s="81">
        <f>SUM(A27:A32)</f>
        <v>0</v>
      </c>
      <c r="B33" s="80" t="s">
        <v>91</v>
      </c>
      <c r="C33" s="61">
        <f t="shared" ref="C33:H33" si="2">(C27*$A$27+C28*$A$28+C29*$A$29+C30*$A$30+C31*$A$31+C32*$A$32)/100</f>
        <v>0</v>
      </c>
      <c r="D33" s="61">
        <f t="shared" si="2"/>
        <v>0</v>
      </c>
      <c r="E33" s="61">
        <f t="shared" si="2"/>
        <v>0</v>
      </c>
      <c r="F33" s="61">
        <f t="shared" si="2"/>
        <v>0</v>
      </c>
      <c r="G33" s="61">
        <f t="shared" si="2"/>
        <v>0</v>
      </c>
      <c r="H33" s="62">
        <f t="shared" si="2"/>
        <v>0</v>
      </c>
    </row>
    <row r="34" spans="1:9" s="7" customFormat="1" ht="15.6" x14ac:dyDescent="0.3">
      <c r="A34" s="84"/>
      <c r="B34" s="85"/>
      <c r="C34" s="86"/>
      <c r="D34" s="86"/>
      <c r="E34" s="86"/>
      <c r="F34" s="86"/>
      <c r="G34" s="86"/>
      <c r="H34" s="86"/>
    </row>
    <row r="35" spans="1:9" s="7" customFormat="1" ht="15.6" x14ac:dyDescent="0.3">
      <c r="A35" s="84"/>
      <c r="B35" s="85"/>
      <c r="C35" s="86"/>
      <c r="D35" s="86"/>
      <c r="E35" s="86"/>
      <c r="F35" s="86"/>
      <c r="G35" s="86"/>
      <c r="H35" s="86"/>
    </row>
    <row r="36" spans="1:9" s="7" customFormat="1" ht="17.399999999999999" x14ac:dyDescent="0.3">
      <c r="A36" s="309" t="s">
        <v>119</v>
      </c>
      <c r="B36" s="309"/>
      <c r="C36" s="309"/>
      <c r="D36" s="309"/>
      <c r="E36" s="309"/>
      <c r="F36" s="309"/>
      <c r="G36" s="309"/>
      <c r="H36" s="309"/>
    </row>
    <row r="37" spans="1:9" s="7" customFormat="1" ht="15.75" customHeight="1" x14ac:dyDescent="0.25">
      <c r="A37" s="7" t="s">
        <v>117</v>
      </c>
      <c r="B37" s="131"/>
      <c r="C37" s="131"/>
      <c r="D37" s="131"/>
      <c r="E37" s="131"/>
      <c r="F37" s="131"/>
      <c r="G37" s="131"/>
      <c r="H37" s="131"/>
    </row>
    <row r="38" spans="1:9" s="7" customFormat="1" ht="13.8" thickBot="1" x14ac:dyDescent="0.3"/>
    <row r="39" spans="1:9" s="7" customFormat="1" ht="15.6" x14ac:dyDescent="0.3">
      <c r="A39" s="311" t="s">
        <v>94</v>
      </c>
      <c r="B39" s="312"/>
      <c r="C39" s="132"/>
      <c r="D39" s="86"/>
      <c r="E39" s="86"/>
      <c r="F39" s="86"/>
      <c r="G39" s="86"/>
      <c r="H39" s="86"/>
    </row>
    <row r="40" spans="1:9" s="7" customFormat="1" ht="15.6" x14ac:dyDescent="0.3">
      <c r="A40" s="195" t="s">
        <v>166</v>
      </c>
      <c r="B40" s="196"/>
      <c r="C40" s="197"/>
      <c r="D40" s="86"/>
      <c r="E40" s="86"/>
      <c r="F40" s="86"/>
      <c r="G40" s="86"/>
      <c r="H40" s="86"/>
    </row>
    <row r="41" spans="1:9" s="7" customFormat="1" ht="16.2" thickBot="1" x14ac:dyDescent="0.35">
      <c r="A41" s="313" t="s">
        <v>167</v>
      </c>
      <c r="B41" s="314"/>
      <c r="C41" s="133"/>
      <c r="D41" s="86"/>
      <c r="E41" s="86"/>
      <c r="F41" s="86"/>
      <c r="G41" s="86"/>
      <c r="H41" s="86"/>
    </row>
    <row r="42" spans="1:9" s="7" customFormat="1" ht="15.6" x14ac:dyDescent="0.3">
      <c r="A42" s="310"/>
      <c r="B42" s="310"/>
      <c r="C42" s="134">
        <f>SUM(C39:C41)</f>
        <v>0</v>
      </c>
      <c r="D42" s="86"/>
      <c r="E42" s="86"/>
      <c r="F42" s="86"/>
      <c r="G42" s="86"/>
      <c r="H42" s="86"/>
    </row>
    <row r="43" spans="1:9" ht="13.8" thickBot="1" x14ac:dyDescent="0.3"/>
    <row r="44" spans="1:9" x14ac:dyDescent="0.25">
      <c r="A44" s="140"/>
      <c r="B44" s="135"/>
      <c r="C44" s="136">
        <f t="shared" ref="C44:H44" si="3">C9</f>
        <v>0</v>
      </c>
      <c r="D44" s="136" t="str">
        <f t="shared" si="3"/>
        <v>ארגון ב</v>
      </c>
      <c r="E44" s="136" t="str">
        <f t="shared" si="3"/>
        <v>ארגון ג</v>
      </c>
      <c r="F44" s="136" t="str">
        <f t="shared" si="3"/>
        <v>ארגון ד</v>
      </c>
      <c r="G44" s="136" t="str">
        <f t="shared" si="3"/>
        <v>ארגון ה</v>
      </c>
      <c r="H44" s="137" t="str">
        <f t="shared" si="3"/>
        <v>ארגון ו</v>
      </c>
      <c r="I44" s="73"/>
    </row>
    <row r="45" spans="1:9" s="58" customFormat="1" ht="29.25" customHeight="1" thickBot="1" x14ac:dyDescent="0.35">
      <c r="A45" s="84"/>
      <c r="B45" s="138" t="s">
        <v>118</v>
      </c>
      <c r="C45" s="139" t="e">
        <f t="shared" ref="C45:H45" si="4">(C17*$C$39+C33* $C$41+$C$40*C23)/100</f>
        <v>#VALUE!</v>
      </c>
      <c r="D45" s="139" t="e">
        <f t="shared" si="4"/>
        <v>#VALUE!</v>
      </c>
      <c r="E45" s="139" t="e">
        <f t="shared" si="4"/>
        <v>#VALUE!</v>
      </c>
      <c r="F45" s="139" t="e">
        <f t="shared" si="4"/>
        <v>#VALUE!</v>
      </c>
      <c r="G45" s="139" t="e">
        <f t="shared" si="4"/>
        <v>#VALUE!</v>
      </c>
      <c r="H45" s="139" t="e">
        <f t="shared" si="4"/>
        <v>#VALUE!</v>
      </c>
      <c r="I45" s="141"/>
    </row>
    <row r="46" spans="1:9" x14ac:dyDescent="0.25">
      <c r="A46" s="140"/>
      <c r="B46" s="142"/>
      <c r="C46" s="142"/>
      <c r="D46" s="142"/>
      <c r="E46" s="142"/>
      <c r="F46" s="142"/>
      <c r="G46" s="142"/>
      <c r="H46" s="142"/>
      <c r="I46" s="73"/>
    </row>
    <row r="48" spans="1:9" x14ac:dyDescent="0.25">
      <c r="A48" s="8"/>
      <c r="B48" s="5" t="s">
        <v>3</v>
      </c>
    </row>
    <row r="54" spans="1:1" x14ac:dyDescent="0.25">
      <c r="A54" s="2" t="s">
        <v>3</v>
      </c>
    </row>
  </sheetData>
  <mergeCells count="13">
    <mergeCell ref="A36:H36"/>
    <mergeCell ref="A42:B42"/>
    <mergeCell ref="A39:B39"/>
    <mergeCell ref="A41:B41"/>
    <mergeCell ref="A8:H8"/>
    <mergeCell ref="A25:H25"/>
    <mergeCell ref="A19:H19"/>
    <mergeCell ref="J3:L3"/>
    <mergeCell ref="A1:H1"/>
    <mergeCell ref="A4:H4"/>
    <mergeCell ref="A2:H2"/>
    <mergeCell ref="A3:H3"/>
    <mergeCell ref="A6:H6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11"/>
  <sheetViews>
    <sheetView showGridLines="0" rightToLeft="1" tabSelected="1" workbookViewId="0">
      <selection sqref="A1:I1"/>
    </sheetView>
  </sheetViews>
  <sheetFormatPr defaultRowHeight="13.2" x14ac:dyDescent="0.25"/>
  <cols>
    <col min="1" max="1" width="14.44140625" customWidth="1"/>
    <col min="2" max="2" width="16.88671875" style="1" customWidth="1"/>
    <col min="7" max="7" width="73.6640625" style="1" customWidth="1"/>
  </cols>
  <sheetData>
    <row r="1" spans="1:13" ht="30" customHeight="1" x14ac:dyDescent="0.5">
      <c r="A1" s="305" t="s">
        <v>171</v>
      </c>
      <c r="B1" s="305"/>
      <c r="C1" s="305"/>
      <c r="D1" s="305"/>
      <c r="E1" s="305"/>
      <c r="F1" s="305"/>
      <c r="G1" s="305"/>
      <c r="H1" s="305"/>
      <c r="I1" s="305"/>
    </row>
    <row r="2" spans="1:13" s="89" customFormat="1" ht="23.25" customHeight="1" x14ac:dyDescent="0.4">
      <c r="A2" s="324" t="s">
        <v>120</v>
      </c>
      <c r="B2" s="324"/>
      <c r="C2" s="324"/>
      <c r="D2" s="324"/>
      <c r="E2" s="324"/>
      <c r="F2" s="324"/>
      <c r="G2" s="324"/>
      <c r="H2" s="324"/>
      <c r="I2" s="324"/>
      <c r="K2" s="7"/>
      <c r="L2" s="104"/>
      <c r="M2" s="127"/>
    </row>
    <row r="3" spans="1:13" s="89" customFormat="1" ht="23.25" customHeight="1" x14ac:dyDescent="0.4">
      <c r="A3" s="324" t="s">
        <v>95</v>
      </c>
      <c r="B3" s="324"/>
      <c r="C3" s="324"/>
      <c r="D3" s="324"/>
      <c r="E3" s="324"/>
      <c r="F3" s="324"/>
      <c r="G3" s="324"/>
      <c r="H3" s="324"/>
      <c r="I3" s="324"/>
      <c r="K3" s="306" t="s">
        <v>3</v>
      </c>
      <c r="L3" s="306"/>
      <c r="M3" s="306"/>
    </row>
    <row r="4" spans="1:13" ht="13.8" thickBot="1" x14ac:dyDescent="0.3">
      <c r="A4" s="82"/>
      <c r="B4" s="82"/>
      <c r="C4" s="82"/>
      <c r="D4" s="82"/>
      <c r="E4" s="82"/>
      <c r="F4" s="82"/>
      <c r="G4" s="82"/>
    </row>
    <row r="5" spans="1:13" ht="54" thickBot="1" x14ac:dyDescent="0.35">
      <c r="A5" s="64" t="s">
        <v>37</v>
      </c>
      <c r="B5" s="65" t="s">
        <v>40</v>
      </c>
      <c r="C5" s="35" t="s">
        <v>90</v>
      </c>
      <c r="D5" s="173" t="s">
        <v>169</v>
      </c>
      <c r="E5" s="44" t="s">
        <v>168</v>
      </c>
      <c r="F5" s="149" t="s">
        <v>36</v>
      </c>
      <c r="G5" s="201" t="s">
        <v>170</v>
      </c>
    </row>
    <row r="6" spans="1:13" ht="63.75" customHeight="1" x14ac:dyDescent="0.25">
      <c r="A6" s="66">
        <f>'דרוג ארגונים ופרוייקטים רחב '!C9</f>
        <v>0</v>
      </c>
      <c r="B6" s="63">
        <f>'דרוג ארגונים ופרוייקטים רחב '!C26</f>
        <v>0</v>
      </c>
      <c r="C6" s="143">
        <f>'דרוג ארגונים ופרוייקטים רחב '!C17</f>
        <v>0</v>
      </c>
      <c r="D6" s="198" t="e">
        <f>'דרוג ארגונים ופרוייקטים רחב '!C23</f>
        <v>#VALUE!</v>
      </c>
      <c r="E6" s="144">
        <f>'דרוג ארגונים ופרוייקטים רחב '!C33</f>
        <v>0</v>
      </c>
      <c r="F6" s="150" t="e">
        <f>'דרוג ארגונים ופרוייקטים רחב '!C45</f>
        <v>#VALUE!</v>
      </c>
      <c r="G6" s="70" t="str">
        <f>'בדיקת ארגון ופרוייקט מתומצת'!B38</f>
        <v xml:space="preserve"> </v>
      </c>
      <c r="H6" t="s">
        <v>3</v>
      </c>
    </row>
    <row r="7" spans="1:13" x14ac:dyDescent="0.25">
      <c r="A7" s="67" t="str">
        <f>'דרוג ארגונים ופרוייקטים רחב '!D9</f>
        <v>ארגון ב</v>
      </c>
      <c r="B7" s="3"/>
      <c r="C7" s="145">
        <f>'דרוג ארגונים ופרוייקטים רחב '!D17</f>
        <v>0</v>
      </c>
      <c r="D7" s="199" t="e">
        <f>'דרוג ארגונים ופרוייקטים רחב '!D23</f>
        <v>#VALUE!</v>
      </c>
      <c r="E7" s="146">
        <f>'דרוג ארגונים ופרוייקטים רחב '!D33</f>
        <v>0</v>
      </c>
      <c r="F7" s="151" t="e">
        <f>'דרוג ארגונים ופרוייקטים רחב '!D45</f>
        <v>#VALUE!</v>
      </c>
      <c r="G7" s="167"/>
    </row>
    <row r="8" spans="1:13" x14ac:dyDescent="0.25">
      <c r="A8" s="67" t="str">
        <f>'דרוג ארגונים ופרוייקטים רחב '!E9</f>
        <v>ארגון ג</v>
      </c>
      <c r="B8" s="3"/>
      <c r="C8" s="145"/>
      <c r="D8" s="199"/>
      <c r="E8" s="146"/>
      <c r="F8" s="151"/>
      <c r="G8" s="71"/>
    </row>
    <row r="9" spans="1:13" x14ac:dyDescent="0.25">
      <c r="A9" s="67" t="str">
        <f>'דרוג ארגונים ופרוייקטים רחב '!F9</f>
        <v>ארגון ד</v>
      </c>
      <c r="B9" s="3"/>
      <c r="C9" s="145"/>
      <c r="D9" s="199"/>
      <c r="E9" s="146"/>
      <c r="F9" s="151"/>
      <c r="G9" s="71"/>
    </row>
    <row r="10" spans="1:13" x14ac:dyDescent="0.25">
      <c r="A10" s="67" t="str">
        <f>'דרוג ארגונים ופרוייקטים רחב '!G9</f>
        <v>ארגון ה</v>
      </c>
      <c r="B10" s="3"/>
      <c r="C10" s="145"/>
      <c r="D10" s="199"/>
      <c r="E10" s="146"/>
      <c r="F10" s="151"/>
      <c r="G10" s="71"/>
    </row>
    <row r="11" spans="1:13" ht="13.8" thickBot="1" x14ac:dyDescent="0.3">
      <c r="A11" s="68" t="str">
        <f>'דרוג ארגונים ופרוייקטים רחב '!H9</f>
        <v>ארגון ו</v>
      </c>
      <c r="B11" s="69"/>
      <c r="C11" s="147"/>
      <c r="D11" s="200"/>
      <c r="E11" s="148"/>
      <c r="F11" s="152"/>
      <c r="G11" s="72"/>
    </row>
  </sheetData>
  <mergeCells count="4">
    <mergeCell ref="A1:I1"/>
    <mergeCell ref="A2:I2"/>
    <mergeCell ref="A3:I3"/>
    <mergeCell ref="K3:M3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התחל כאן</vt:lpstr>
      <vt:lpstr>בדיקת ארגון  ופרוייקט רחב </vt:lpstr>
      <vt:lpstr>בדיקת ארגון ופרוייקט מתומצת</vt:lpstr>
      <vt:lpstr>דרוג ארגונים ופרוייקטים רחב </vt:lpstr>
      <vt:lpstr>דרוג ארגונים ופרוייקטים מתומצת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</dc:creator>
  <cp:lastModifiedBy>Walter O'brien</cp:lastModifiedBy>
  <cp:lastPrinted>2010-05-20T19:02:55Z</cp:lastPrinted>
  <dcterms:created xsi:type="dcterms:W3CDTF">2010-05-20T12:51:30Z</dcterms:created>
  <dcterms:modified xsi:type="dcterms:W3CDTF">2016-10-24T06:31:44Z</dcterms:modified>
</cp:coreProperties>
</file>