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8408" windowHeight="5748" tabRatio="942"/>
  </bookViews>
  <sheets>
    <sheet name="תכנון תזרים" sheetId="9" r:id="rId1"/>
    <sheet name="דוגמה תזרים &quot;למען הקהילה&quot;" sheetId="11" r:id="rId2"/>
    <sheet name="דוח ביצוע תזרים רבעוני" sheetId="10" r:id="rId3"/>
    <sheet name="דוגמה דוח ביצוע &quot;למען הקהילה&quot;" sheetId="12" r:id="rId4"/>
  </sheets>
  <definedNames>
    <definedName name="_xlnm.Print_Area" localSheetId="2">'דוח ביצוע תזרים רבעוני'!$A$1:$O$21</definedName>
    <definedName name="_xlnm.Print_Area" localSheetId="0">'תכנון תזרים'!$A$1:$R$24</definedName>
  </definedNames>
  <calcPr calcId="152511"/>
</workbook>
</file>

<file path=xl/calcChain.xml><?xml version="1.0" encoding="utf-8"?>
<calcChain xmlns="http://schemas.openxmlformats.org/spreadsheetml/2006/main">
  <c r="L5" i="12" l="1"/>
  <c r="L6" i="12"/>
  <c r="L7" i="12"/>
  <c r="L8" i="12"/>
  <c r="L9" i="12"/>
  <c r="L11" i="12"/>
  <c r="L12" i="12"/>
  <c r="L13" i="12"/>
  <c r="L14" i="12"/>
  <c r="L15" i="12"/>
  <c r="L16" i="12"/>
  <c r="L17" i="12"/>
  <c r="L18" i="12"/>
  <c r="K5" i="12"/>
  <c r="K6" i="12"/>
  <c r="K7" i="12"/>
  <c r="K9" i="12"/>
  <c r="K11" i="12"/>
  <c r="K12" i="12"/>
  <c r="K13" i="12"/>
  <c r="K14" i="12"/>
  <c r="K15" i="12"/>
  <c r="K16" i="12"/>
  <c r="K17" i="12"/>
  <c r="K18" i="12"/>
  <c r="D19" i="12"/>
  <c r="E19" i="12"/>
  <c r="F19" i="12"/>
  <c r="G19" i="12"/>
  <c r="H19" i="12"/>
  <c r="I19" i="12"/>
  <c r="J19" i="12"/>
  <c r="L19" i="12" s="1"/>
  <c r="C19" i="12"/>
  <c r="D10" i="12"/>
  <c r="D20" i="12" s="1"/>
  <c r="D9" i="12"/>
  <c r="E9" i="12"/>
  <c r="E10" i="12" s="1"/>
  <c r="E20" i="12" s="1"/>
  <c r="E21" i="12" s="1"/>
  <c r="F9" i="12"/>
  <c r="F10" i="12" s="1"/>
  <c r="F20" i="12" s="1"/>
  <c r="F21" i="12" s="1"/>
  <c r="G9" i="12"/>
  <c r="G10" i="12" s="1"/>
  <c r="G20" i="12" s="1"/>
  <c r="H9" i="12"/>
  <c r="H10" i="12" s="1"/>
  <c r="H20" i="12" s="1"/>
  <c r="I9" i="12"/>
  <c r="I10" i="12" s="1"/>
  <c r="I20" i="12" s="1"/>
  <c r="J9" i="12"/>
  <c r="J10" i="12" s="1"/>
  <c r="C9" i="12"/>
  <c r="C10" i="12" s="1"/>
  <c r="C20" i="12" s="1"/>
  <c r="J4" i="12"/>
  <c r="K4" i="12" s="1"/>
  <c r="I4" i="12"/>
  <c r="O12" i="11"/>
  <c r="O13" i="11"/>
  <c r="O14" i="11"/>
  <c r="O15" i="11"/>
  <c r="O16" i="11"/>
  <c r="O17" i="11"/>
  <c r="O18" i="11"/>
  <c r="O11" i="11"/>
  <c r="D19" i="11"/>
  <c r="O19" i="11" s="1"/>
  <c r="E19" i="11"/>
  <c r="F19" i="11"/>
  <c r="G19" i="11"/>
  <c r="H19" i="11"/>
  <c r="I19" i="11"/>
  <c r="J19" i="11"/>
  <c r="K19" i="11"/>
  <c r="L19" i="11"/>
  <c r="M19" i="11"/>
  <c r="N19" i="11"/>
  <c r="C19" i="11"/>
  <c r="O6" i="11"/>
  <c r="O7" i="11"/>
  <c r="O9" i="11" s="1"/>
  <c r="O8" i="11"/>
  <c r="O5" i="11"/>
  <c r="D9" i="11"/>
  <c r="E9" i="11"/>
  <c r="F9" i="11"/>
  <c r="G9" i="11"/>
  <c r="H9" i="11"/>
  <c r="I9" i="11"/>
  <c r="J9" i="11"/>
  <c r="K9" i="11"/>
  <c r="L9" i="11"/>
  <c r="M9" i="11"/>
  <c r="N9" i="11"/>
  <c r="C9" i="11"/>
  <c r="C10" i="11" s="1"/>
  <c r="B12" i="10"/>
  <c r="B13" i="10"/>
  <c r="B14" i="10"/>
  <c r="B15" i="10"/>
  <c r="B11" i="10"/>
  <c r="G12" i="10"/>
  <c r="G13" i="10"/>
  <c r="I13" i="10" s="1"/>
  <c r="G14" i="10"/>
  <c r="G15" i="10"/>
  <c r="I15" i="10" s="1"/>
  <c r="G16" i="10"/>
  <c r="I16" i="10" s="1"/>
  <c r="G17" i="10"/>
  <c r="G18" i="10"/>
  <c r="I18" i="10" s="1"/>
  <c r="G11" i="10"/>
  <c r="I11" i="10" s="1"/>
  <c r="I19" i="10" s="1"/>
  <c r="G6" i="10"/>
  <c r="G7" i="10"/>
  <c r="G8" i="10"/>
  <c r="G5" i="10"/>
  <c r="I5" i="10" s="1"/>
  <c r="E12" i="10"/>
  <c r="E13" i="10"/>
  <c r="E14" i="10"/>
  <c r="E15" i="10"/>
  <c r="E19" i="10" s="1"/>
  <c r="E16" i="10"/>
  <c r="E17" i="10"/>
  <c r="E18" i="10"/>
  <c r="E11" i="10"/>
  <c r="E6" i="10"/>
  <c r="E7" i="10"/>
  <c r="E8" i="10"/>
  <c r="E5" i="10"/>
  <c r="E9" i="10" s="1"/>
  <c r="C16" i="10"/>
  <c r="C17" i="10"/>
  <c r="C18" i="10"/>
  <c r="C12" i="10"/>
  <c r="I12" i="10" s="1"/>
  <c r="C13" i="10"/>
  <c r="C14" i="10"/>
  <c r="C15" i="10"/>
  <c r="C11" i="10"/>
  <c r="C19" i="10" s="1"/>
  <c r="C6" i="10"/>
  <c r="C7" i="10"/>
  <c r="C8" i="10"/>
  <c r="C5" i="10"/>
  <c r="C9" i="10" s="1"/>
  <c r="C10" i="10" s="1"/>
  <c r="O13" i="9"/>
  <c r="O7" i="9"/>
  <c r="D10" i="9"/>
  <c r="E10" i="9"/>
  <c r="F10" i="9"/>
  <c r="G10" i="9"/>
  <c r="H10" i="9"/>
  <c r="I10" i="9"/>
  <c r="J10" i="9"/>
  <c r="K10" i="9"/>
  <c r="L10" i="9"/>
  <c r="M10" i="9"/>
  <c r="N10" i="9"/>
  <c r="F9" i="10"/>
  <c r="H9" i="10"/>
  <c r="D9" i="10"/>
  <c r="J12" i="10"/>
  <c r="J13" i="10"/>
  <c r="J14" i="10"/>
  <c r="J19" i="10" s="1"/>
  <c r="J15" i="10"/>
  <c r="L15" i="10" s="1"/>
  <c r="J16" i="10"/>
  <c r="J17" i="10"/>
  <c r="K17" i="10" s="1"/>
  <c r="J18" i="10"/>
  <c r="J11" i="10"/>
  <c r="I14" i="10"/>
  <c r="I17" i="10"/>
  <c r="J6" i="10"/>
  <c r="J9" i="10" s="1"/>
  <c r="J7" i="10"/>
  <c r="J8" i="10"/>
  <c r="K8" i="10" s="1"/>
  <c r="J5" i="10"/>
  <c r="I7" i="10"/>
  <c r="K7" i="10" s="1"/>
  <c r="D19" i="10"/>
  <c r="F19" i="10"/>
  <c r="H19" i="10"/>
  <c r="D10" i="10"/>
  <c r="D20" i="10" s="1"/>
  <c r="F4" i="10" s="1"/>
  <c r="F10" i="10" s="1"/>
  <c r="F20" i="10" s="1"/>
  <c r="H4" i="10" s="1"/>
  <c r="H10" i="10" s="1"/>
  <c r="H20" i="10" s="1"/>
  <c r="D21" i="9"/>
  <c r="E21" i="9"/>
  <c r="O21" i="9" s="1"/>
  <c r="F21" i="9"/>
  <c r="G21" i="9"/>
  <c r="H21" i="9"/>
  <c r="I21" i="9"/>
  <c r="J21" i="9"/>
  <c r="K21" i="9"/>
  <c r="L21" i="9"/>
  <c r="M21" i="9"/>
  <c r="N21" i="9"/>
  <c r="C21" i="9"/>
  <c r="C10" i="9"/>
  <c r="C11" i="9" s="1"/>
  <c r="C22" i="9" s="1"/>
  <c r="D4" i="9" s="1"/>
  <c r="O20" i="9"/>
  <c r="O8" i="9"/>
  <c r="O14" i="9"/>
  <c r="O15" i="9"/>
  <c r="O16" i="9"/>
  <c r="O17" i="9"/>
  <c r="O18" i="9"/>
  <c r="O6" i="9"/>
  <c r="O10" i="9" s="1"/>
  <c r="O19" i="9"/>
  <c r="O9" i="9"/>
  <c r="L7" i="10"/>
  <c r="I8" i="10"/>
  <c r="G9" i="10"/>
  <c r="I6" i="10"/>
  <c r="K13" i="10" l="1"/>
  <c r="L13" i="10"/>
  <c r="C20" i="11"/>
  <c r="E11" i="9"/>
  <c r="E22" i="9" s="1"/>
  <c r="F4" i="9" s="1"/>
  <c r="F11" i="9" s="1"/>
  <c r="F22" i="9" s="1"/>
  <c r="G4" i="9" s="1"/>
  <c r="G11" i="9" s="1"/>
  <c r="G22" i="9" s="1"/>
  <c r="H4" i="9" s="1"/>
  <c r="H11" i="9" s="1"/>
  <c r="H22" i="9" s="1"/>
  <c r="I4" i="9" s="1"/>
  <c r="I11" i="9" s="1"/>
  <c r="I22" i="9" s="1"/>
  <c r="J4" i="9" s="1"/>
  <c r="J11" i="9" s="1"/>
  <c r="J22" i="9" s="1"/>
  <c r="K4" i="9" s="1"/>
  <c r="K11" i="9" s="1"/>
  <c r="K22" i="9" s="1"/>
  <c r="L4" i="9" s="1"/>
  <c r="L11" i="9" s="1"/>
  <c r="L22" i="9" s="1"/>
  <c r="M4" i="9" s="1"/>
  <c r="M11" i="9" s="1"/>
  <c r="M22" i="9" s="1"/>
  <c r="N4" i="9" s="1"/>
  <c r="N11" i="9" s="1"/>
  <c r="H21" i="12"/>
  <c r="J21" i="12" s="1"/>
  <c r="J10" i="10"/>
  <c r="K18" i="10"/>
  <c r="L18" i="10"/>
  <c r="G21" i="12"/>
  <c r="I21" i="12" s="1"/>
  <c r="L19" i="10"/>
  <c r="D11" i="9"/>
  <c r="D22" i="9" s="1"/>
  <c r="E4" i="9" s="1"/>
  <c r="K16" i="10"/>
  <c r="L16" i="10"/>
  <c r="K11" i="10"/>
  <c r="C20" i="10"/>
  <c r="E4" i="10" s="1"/>
  <c r="E10" i="10" s="1"/>
  <c r="E20" i="10" s="1"/>
  <c r="G4" i="10" s="1"/>
  <c r="G10" i="10" s="1"/>
  <c r="G20" i="10" s="1"/>
  <c r="K12" i="10"/>
  <c r="L12" i="10"/>
  <c r="K5" i="10"/>
  <c r="I9" i="10"/>
  <c r="I10" i="10" s="1"/>
  <c r="L5" i="10"/>
  <c r="L10" i="12"/>
  <c r="K10" i="12"/>
  <c r="J20" i="12"/>
  <c r="L4" i="12"/>
  <c r="K6" i="10"/>
  <c r="K19" i="12"/>
  <c r="L11" i="10"/>
  <c r="L17" i="10"/>
  <c r="K14" i="10"/>
  <c r="L14" i="10"/>
  <c r="L6" i="10"/>
  <c r="K15" i="10"/>
  <c r="L8" i="10"/>
  <c r="G19" i="10"/>
  <c r="O11" i="9" l="1"/>
  <c r="O22" i="9" s="1"/>
  <c r="N22" i="9"/>
  <c r="K19" i="10"/>
  <c r="K20" i="12"/>
  <c r="L20" i="12"/>
  <c r="K9" i="10"/>
  <c r="K10" i="10" s="1"/>
  <c r="L9" i="10"/>
  <c r="L10" i="10" s="1"/>
  <c r="D4" i="11"/>
  <c r="D10" i="11" s="1"/>
  <c r="L21" i="12"/>
  <c r="K21" i="12"/>
  <c r="D20" i="11" l="1"/>
  <c r="D21" i="11" l="1"/>
  <c r="E4" i="11"/>
  <c r="E10" i="11" s="1"/>
  <c r="E21" i="11" l="1"/>
  <c r="E20" i="11"/>
  <c r="F4" i="11" l="1"/>
  <c r="F10" i="11" s="1"/>
  <c r="F20" i="11" l="1"/>
  <c r="G4" i="11" l="1"/>
  <c r="G10" i="11" s="1"/>
  <c r="F21" i="11"/>
  <c r="G20" i="11" l="1"/>
  <c r="H4" i="11" l="1"/>
  <c r="H10" i="11" s="1"/>
  <c r="H20" i="11" s="1"/>
  <c r="I4" i="11" s="1"/>
  <c r="I10" i="11" s="1"/>
  <c r="I20" i="11" s="1"/>
  <c r="J4" i="11" s="1"/>
  <c r="J10" i="11" s="1"/>
  <c r="J20" i="11" s="1"/>
  <c r="K4" i="11" s="1"/>
  <c r="K10" i="11" s="1"/>
  <c r="K20" i="11" s="1"/>
  <c r="L4" i="11" s="1"/>
  <c r="L10" i="11" s="1"/>
  <c r="L20" i="11" s="1"/>
  <c r="M4" i="11" s="1"/>
  <c r="M10" i="11" s="1"/>
  <c r="M20" i="11" s="1"/>
  <c r="N4" i="11" s="1"/>
  <c r="N10" i="11" s="1"/>
  <c r="G21" i="11"/>
  <c r="H21" i="11" s="1"/>
  <c r="I21" i="11" s="1"/>
  <c r="J21" i="11" s="1"/>
  <c r="N20" i="11" l="1"/>
  <c r="O20" i="11" s="1"/>
  <c r="O10" i="11"/>
  <c r="K21" i="11"/>
  <c r="L21" i="11" s="1"/>
  <c r="M21" i="11" s="1"/>
  <c r="N21" i="11" s="1"/>
</calcChain>
</file>

<file path=xl/sharedStrings.xml><?xml version="1.0" encoding="utf-8"?>
<sst xmlns="http://schemas.openxmlformats.org/spreadsheetml/2006/main" count="165" uniqueCount="80">
  <si>
    <t>סעיף</t>
  </si>
  <si>
    <t>הוצאות</t>
  </si>
  <si>
    <t>הנהלה וכלליות</t>
  </si>
  <si>
    <t>גיוס כספים</t>
  </si>
  <si>
    <t>הקמה ותשתיות</t>
  </si>
  <si>
    <t>סך הכל הכנסות</t>
  </si>
  <si>
    <t>פריט</t>
  </si>
  <si>
    <t>צפי ינואר</t>
  </si>
  <si>
    <t>צפי מרץ</t>
  </si>
  <si>
    <t>צפי אפריל</t>
  </si>
  <si>
    <t>צפי מאי</t>
  </si>
  <si>
    <t>צפי יוני</t>
  </si>
  <si>
    <t>צפי יולי</t>
  </si>
  <si>
    <t>צפי אוגוסט</t>
  </si>
  <si>
    <t>צפי ספטמבר</t>
  </si>
  <si>
    <t>צפי אוקטובר</t>
  </si>
  <si>
    <t>צפי נובמבר</t>
  </si>
  <si>
    <t>צפי דצמבר</t>
  </si>
  <si>
    <t>סה"כ צפי שנתי</t>
  </si>
  <si>
    <t>הכנסות</t>
  </si>
  <si>
    <t>ממשלה ורשויות</t>
  </si>
  <si>
    <t>הכנסות עצמיות</t>
  </si>
  <si>
    <t>סה"כ הוצאות</t>
  </si>
  <si>
    <t>תזרים</t>
  </si>
  <si>
    <t>הפרש עובר לחודש הבא</t>
  </si>
  <si>
    <t>סה"כ הכנסות (כולל יתרת פתיחה)</t>
  </si>
  <si>
    <t>ביצוע ינואר</t>
  </si>
  <si>
    <t>ביצוע פברואר</t>
  </si>
  <si>
    <t>ביצוע מרץ</t>
  </si>
  <si>
    <t>סה"כ הכנסות</t>
  </si>
  <si>
    <t>ינואר</t>
  </si>
  <si>
    <t>פברואר</t>
  </si>
  <si>
    <t>מרץ</t>
  </si>
  <si>
    <t>השתתפות נהנים</t>
  </si>
  <si>
    <t>סך הכל רבעוני</t>
  </si>
  <si>
    <t>צפי</t>
  </si>
  <si>
    <t>ביצוע</t>
  </si>
  <si>
    <t>הפרש ביצוע רבעוני מול תחזית רבעונית</t>
  </si>
  <si>
    <t xml:space="preserve">ב-₪ </t>
  </si>
  <si>
    <t>ב-%</t>
  </si>
  <si>
    <t>פילנתרופיה</t>
  </si>
  <si>
    <t>יתרת פתיחה</t>
  </si>
  <si>
    <t xml:space="preserve">יתרת פתיחה </t>
  </si>
  <si>
    <t>צפי פברואר</t>
  </si>
  <si>
    <t>ארגון ___________________________
תזרים וביצוע לרבעון 1 שנת __________
באלפי ₪</t>
  </si>
  <si>
    <t>תכנית א</t>
  </si>
  <si>
    <t>תכנית ב</t>
  </si>
  <si>
    <t>תכנית ג</t>
  </si>
  <si>
    <t>תכנית ד</t>
  </si>
  <si>
    <t>תכנית ה</t>
  </si>
  <si>
    <t>תכנית ו</t>
  </si>
  <si>
    <t>ארגון ________________
צפי תזרים לשנת ________
באלפי ₪</t>
  </si>
  <si>
    <t>צפי חודשי</t>
  </si>
  <si>
    <t>אפריל</t>
  </si>
  <si>
    <t>מאי</t>
  </si>
  <si>
    <t>יוני</t>
  </si>
  <si>
    <t>יולי</t>
  </si>
  <si>
    <t>אוגוסט</t>
  </si>
  <si>
    <t>ספטמבר</t>
  </si>
  <si>
    <t>אוקטובר</t>
  </si>
  <si>
    <t>נובמבר</t>
  </si>
  <si>
    <t>דצמבר</t>
  </si>
  <si>
    <t>סה"כ 2011</t>
  </si>
  <si>
    <t>-</t>
  </si>
  <si>
    <t>סה"כ הכנסות </t>
  </si>
  <si>
    <t>העסקת חוסים</t>
  </si>
  <si>
    <t>חוגי נוער בוקר</t>
  </si>
  <si>
    <t>חוגי נוער ערב</t>
  </si>
  <si>
    <t>חוגים לזקנים</t>
  </si>
  <si>
    <t>סיוע לנזקקים</t>
  </si>
  <si>
    <t>פרויקטים</t>
  </si>
  <si>
    <t>פיתוח הקמה ותשתיות</t>
  </si>
  <si>
    <t>סה"כ הוצאות </t>
  </si>
  <si>
    <t>הפרש - עובר לחודש הבא</t>
  </si>
  <si>
    <t> מצטבר</t>
  </si>
  <si>
    <t>ארגון "למען הקהילה"
צפי תזרים לשנת 2011, באלפי ₪</t>
  </si>
  <si>
    <t>סה"כ רבעוני</t>
  </si>
  <si>
    <t>[ב %]</t>
  </si>
  <si>
    <t xml:space="preserve">[ב ₪] </t>
  </si>
  <si>
    <t>ארגון "למען הקהילה"
תזרים וביצוע לרבעון 1 שנת 2011
באלפי 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</si>
</sst>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0.0%"/>
    <numFmt numFmtId="165" formatCode="0.0"/>
    <numFmt numFmtId="166" formatCode="_ * #,##0_ ;_ * \-#,##0_ ;_ * &quot;-&quot;??_ ;_ @_ "/>
  </numFmts>
  <fonts count="19" x14ac:knownFonts="1">
    <font>
      <sz val="11"/>
      <color theme="1"/>
      <name val="Arial"/>
      <family val="2"/>
      <charset val="177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1"/>
      <color theme="1"/>
      <name val="Arial"/>
      <family val="2"/>
      <charset val="177"/>
      <scheme val="minor"/>
    </font>
    <font>
      <b/>
      <sz val="10"/>
      <color theme="4" tint="-0.499984740745262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theme="4" tint="-0.499984740745262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rgb="FFFF0000"/>
      <name val="Arial"/>
      <family val="2"/>
    </font>
    <font>
      <sz val="8"/>
      <color rgb="FF0000FF"/>
      <name val="Arial"/>
      <family val="2"/>
    </font>
    <font>
      <b/>
      <sz val="8"/>
      <color rgb="FF0000FF"/>
      <name val="Arial"/>
      <family val="2"/>
    </font>
    <font>
      <sz val="8"/>
      <color rgb="FFFF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DBDB"/>
        <bgColor indexed="64"/>
      </patternFill>
    </fill>
    <fill>
      <patternFill patternType="solid">
        <fgColor rgb="FFE5B8B7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</borders>
  <cellStyleXfs count="12">
    <xf numFmtId="0" fontId="0" fillId="0" borderId="0"/>
    <xf numFmtId="164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" fillId="0" borderId="0"/>
    <xf numFmtId="0" fontId="4" fillId="0" borderId="0"/>
    <xf numFmtId="0" fontId="6" fillId="0" borderId="0"/>
    <xf numFmtId="0" fontId="2" fillId="0" borderId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88">
    <xf numFmtId="0" fontId="0" fillId="0" borderId="0" xfId="0"/>
    <xf numFmtId="0" fontId="4" fillId="0" borderId="0" xfId="4" applyAlignment="1">
      <alignment vertical="center"/>
    </xf>
    <xf numFmtId="0" fontId="1" fillId="0" borderId="1" xfId="4" applyFont="1" applyFill="1" applyBorder="1" applyAlignment="1">
      <alignment vertical="center"/>
    </xf>
    <xf numFmtId="0" fontId="1" fillId="0" borderId="2" xfId="4" applyFont="1" applyFill="1" applyBorder="1" applyAlignment="1">
      <alignment vertical="center"/>
    </xf>
    <xf numFmtId="0" fontId="1" fillId="0" borderId="3" xfId="4" applyFont="1" applyFill="1" applyBorder="1" applyAlignment="1">
      <alignment vertical="center"/>
    </xf>
    <xf numFmtId="0" fontId="1" fillId="0" borderId="4" xfId="4" applyFont="1" applyBorder="1" applyAlignment="1">
      <alignment vertical="center" wrapText="1"/>
    </xf>
    <xf numFmtId="0" fontId="1" fillId="2" borderId="5" xfId="4" applyFont="1" applyFill="1" applyBorder="1" applyAlignment="1">
      <alignment vertical="center"/>
    </xf>
    <xf numFmtId="0" fontId="1" fillId="2" borderId="6" xfId="4" applyFont="1" applyFill="1" applyBorder="1" applyAlignment="1">
      <alignment horizontal="center" vertical="center"/>
    </xf>
    <xf numFmtId="0" fontId="1" fillId="2" borderId="5" xfId="4" applyFont="1" applyFill="1" applyBorder="1" applyAlignment="1">
      <alignment horizontal="center" vertical="center"/>
    </xf>
    <xf numFmtId="0" fontId="1" fillId="2" borderId="7" xfId="4" applyFont="1" applyFill="1" applyBorder="1" applyAlignment="1">
      <alignment horizontal="center" vertical="center"/>
    </xf>
    <xf numFmtId="0" fontId="1" fillId="2" borderId="8" xfId="4" applyFont="1" applyFill="1" applyBorder="1" applyAlignment="1">
      <alignment horizontal="center" vertical="center"/>
    </xf>
    <xf numFmtId="0" fontId="1" fillId="0" borderId="1" xfId="4" applyFont="1" applyBorder="1" applyAlignment="1">
      <alignment vertical="center"/>
    </xf>
    <xf numFmtId="0" fontId="1" fillId="3" borderId="9" xfId="4" applyFont="1" applyFill="1" applyBorder="1" applyAlignment="1">
      <alignment vertical="center"/>
    </xf>
    <xf numFmtId="0" fontId="4" fillId="0" borderId="10" xfId="4" applyBorder="1" applyAlignment="1">
      <alignment vertical="center"/>
    </xf>
    <xf numFmtId="166" fontId="4" fillId="0" borderId="10" xfId="2" applyNumberFormat="1" applyBorder="1" applyAlignment="1">
      <alignment horizontal="center" vertical="center"/>
    </xf>
    <xf numFmtId="0" fontId="6" fillId="0" borderId="10" xfId="4" applyFont="1" applyBorder="1" applyAlignment="1">
      <alignment vertical="center"/>
    </xf>
    <xf numFmtId="0" fontId="1" fillId="0" borderId="11" xfId="4" applyFont="1" applyBorder="1" applyAlignment="1">
      <alignment vertical="center"/>
    </xf>
    <xf numFmtId="0" fontId="5" fillId="0" borderId="10" xfId="4" applyFont="1" applyBorder="1" applyAlignment="1">
      <alignment vertical="center"/>
    </xf>
    <xf numFmtId="0" fontId="1" fillId="0" borderId="11" xfId="4" applyFont="1" applyFill="1" applyBorder="1" applyAlignment="1">
      <alignment vertical="center"/>
    </xf>
    <xf numFmtId="0" fontId="4" fillId="0" borderId="12" xfId="4" applyBorder="1" applyAlignment="1">
      <alignment vertical="center"/>
    </xf>
    <xf numFmtId="0" fontId="1" fillId="0" borderId="13" xfId="4" applyFont="1" applyBorder="1" applyAlignment="1">
      <alignment vertical="center"/>
    </xf>
    <xf numFmtId="0" fontId="1" fillId="4" borderId="12" xfId="4" applyFont="1" applyFill="1" applyBorder="1" applyAlignment="1">
      <alignment vertical="center"/>
    </xf>
    <xf numFmtId="0" fontId="4" fillId="4" borderId="0" xfId="4" applyFill="1" applyAlignment="1">
      <alignment vertical="center"/>
    </xf>
    <xf numFmtId="0" fontId="1" fillId="3" borderId="4" xfId="4" applyFont="1" applyFill="1" applyBorder="1" applyAlignment="1">
      <alignment vertical="center"/>
    </xf>
    <xf numFmtId="0" fontId="1" fillId="0" borderId="10" xfId="4" applyFont="1" applyBorder="1" applyAlignment="1">
      <alignment vertical="center"/>
    </xf>
    <xf numFmtId="0" fontId="1" fillId="0" borderId="0" xfId="4" applyFont="1" applyAlignment="1">
      <alignment vertical="center"/>
    </xf>
    <xf numFmtId="0" fontId="6" fillId="0" borderId="12" xfId="4" applyFont="1" applyBorder="1" applyAlignment="1">
      <alignment vertical="center"/>
    </xf>
    <xf numFmtId="0" fontId="1" fillId="0" borderId="12" xfId="4" applyFont="1" applyBorder="1" applyAlignment="1">
      <alignment vertical="center"/>
    </xf>
    <xf numFmtId="0" fontId="1" fillId="4" borderId="4" xfId="4" applyFont="1" applyFill="1" applyBorder="1" applyAlignment="1">
      <alignment vertical="center"/>
    </xf>
    <xf numFmtId="0" fontId="4" fillId="0" borderId="0" xfId="4" applyFill="1" applyBorder="1" applyAlignment="1">
      <alignment vertical="center"/>
    </xf>
    <xf numFmtId="0" fontId="4" fillId="0" borderId="0" xfId="4" applyBorder="1" applyAlignment="1">
      <alignment vertical="center"/>
    </xf>
    <xf numFmtId="0" fontId="1" fillId="6" borderId="4" xfId="4" applyFont="1" applyFill="1" applyBorder="1" applyAlignment="1">
      <alignment vertical="center"/>
    </xf>
    <xf numFmtId="0" fontId="1" fillId="6" borderId="12" xfId="4" applyFont="1" applyFill="1" applyBorder="1" applyAlignment="1">
      <alignment vertical="center"/>
    </xf>
    <xf numFmtId="3" fontId="1" fillId="0" borderId="0" xfId="3" applyNumberFormat="1" applyFont="1" applyFill="1" applyAlignment="1">
      <alignment vertical="center"/>
    </xf>
    <xf numFmtId="3" fontId="2" fillId="0" borderId="0" xfId="3" applyNumberFormat="1" applyFont="1" applyFill="1" applyBorder="1" applyAlignment="1">
      <alignment vertical="center"/>
    </xf>
    <xf numFmtId="164" fontId="1" fillId="0" borderId="0" xfId="8" applyNumberFormat="1" applyFont="1" applyFill="1" applyAlignment="1">
      <alignment horizontal="center" vertical="center"/>
    </xf>
    <xf numFmtId="3" fontId="2" fillId="0" borderId="0" xfId="3" applyNumberFormat="1" applyFont="1" applyFill="1" applyAlignment="1">
      <alignment vertical="center"/>
    </xf>
    <xf numFmtId="3" fontId="3" fillId="0" borderId="0" xfId="3" applyNumberFormat="1" applyFont="1" applyFill="1" applyBorder="1" applyAlignment="1">
      <alignment vertical="center"/>
    </xf>
    <xf numFmtId="0" fontId="3" fillId="0" borderId="0" xfId="3" applyFont="1" applyFill="1" applyAlignment="1">
      <alignment horizontal="right" vertical="center"/>
    </xf>
    <xf numFmtId="0" fontId="3" fillId="0" borderId="0" xfId="3" applyFont="1" applyFill="1" applyAlignment="1">
      <alignment horizontal="center" vertical="center"/>
    </xf>
    <xf numFmtId="0" fontId="4" fillId="0" borderId="0" xfId="4" applyFill="1" applyAlignment="1">
      <alignment vertical="center"/>
    </xf>
    <xf numFmtId="3" fontId="1" fillId="0" borderId="0" xfId="3" applyNumberFormat="1" applyFont="1" applyFill="1" applyBorder="1" applyAlignment="1">
      <alignment vertical="center"/>
    </xf>
    <xf numFmtId="0" fontId="2" fillId="0" borderId="0" xfId="3" applyFont="1" applyFill="1" applyAlignment="1">
      <alignment vertical="center"/>
    </xf>
    <xf numFmtId="0" fontId="2" fillId="0" borderId="0" xfId="3" applyFont="1" applyFill="1" applyAlignment="1">
      <alignment horizontal="center" vertical="center"/>
    </xf>
    <xf numFmtId="164" fontId="2" fillId="0" borderId="0" xfId="8" applyNumberFormat="1" applyFont="1" applyFill="1" applyAlignment="1">
      <alignment horizontal="center" vertical="center"/>
    </xf>
    <xf numFmtId="3" fontId="2" fillId="0" borderId="0" xfId="3" applyNumberFormat="1" applyFill="1" applyBorder="1" applyAlignment="1">
      <alignment vertical="center"/>
    </xf>
    <xf numFmtId="3" fontId="3" fillId="0" borderId="0" xfId="3" applyNumberFormat="1" applyFont="1" applyFill="1" applyAlignment="1">
      <alignment horizontal="center" vertical="center"/>
    </xf>
    <xf numFmtId="3" fontId="3" fillId="0" borderId="0" xfId="3" applyNumberFormat="1" applyFont="1" applyFill="1" applyAlignment="1">
      <alignment vertical="center"/>
    </xf>
    <xf numFmtId="164" fontId="3" fillId="0" borderId="0" xfId="8" applyNumberFormat="1" applyFont="1" applyFill="1" applyAlignment="1">
      <alignment horizontal="center" vertical="center"/>
    </xf>
    <xf numFmtId="165" fontId="4" fillId="0" borderId="0" xfId="4" applyNumberFormat="1" applyAlignment="1">
      <alignment vertical="center"/>
    </xf>
    <xf numFmtId="166" fontId="4" fillId="0" borderId="10" xfId="2" applyNumberFormat="1" applyBorder="1" applyAlignment="1">
      <alignment horizontal="right" vertical="center"/>
    </xf>
    <xf numFmtId="0" fontId="4" fillId="0" borderId="10" xfId="4" applyBorder="1" applyAlignment="1">
      <alignment horizontal="right" vertical="center"/>
    </xf>
    <xf numFmtId="166" fontId="4" fillId="0" borderId="12" xfId="2" applyNumberFormat="1" applyBorder="1" applyAlignment="1">
      <alignment horizontal="right" vertical="center"/>
    </xf>
    <xf numFmtId="0" fontId="4" fillId="0" borderId="12" xfId="4" applyBorder="1" applyAlignment="1">
      <alignment horizontal="right" vertical="center"/>
    </xf>
    <xf numFmtId="0" fontId="1" fillId="5" borderId="1" xfId="4" applyFont="1" applyFill="1" applyBorder="1" applyAlignment="1">
      <alignment vertical="center"/>
    </xf>
    <xf numFmtId="0" fontId="1" fillId="5" borderId="4" xfId="4" applyFont="1" applyFill="1" applyBorder="1" applyAlignment="1">
      <alignment vertical="center"/>
    </xf>
    <xf numFmtId="0" fontId="1" fillId="2" borderId="5" xfId="4" applyFont="1" applyFill="1" applyBorder="1" applyAlignment="1">
      <alignment horizontal="right" vertical="center"/>
    </xf>
    <xf numFmtId="0" fontId="2" fillId="0" borderId="10" xfId="4" applyFont="1" applyBorder="1" applyAlignment="1">
      <alignment vertical="center"/>
    </xf>
    <xf numFmtId="0" fontId="4" fillId="4" borderId="4" xfId="4" applyFill="1" applyBorder="1" applyAlignment="1">
      <alignment vertical="center"/>
    </xf>
    <xf numFmtId="166" fontId="4" fillId="0" borderId="10" xfId="2" applyNumberFormat="1" applyBorder="1" applyAlignment="1">
      <alignment horizontal="right" vertical="center" readingOrder="1"/>
    </xf>
    <xf numFmtId="0" fontId="4" fillId="0" borderId="0" xfId="4" applyAlignment="1">
      <alignment horizontal="right" vertical="center" readingOrder="1"/>
    </xf>
    <xf numFmtId="166" fontId="4" fillId="0" borderId="0" xfId="2" applyNumberFormat="1" applyFill="1" applyBorder="1" applyAlignment="1">
      <alignment horizontal="right" vertical="center" readingOrder="1"/>
    </xf>
    <xf numFmtId="166" fontId="4" fillId="0" borderId="10" xfId="2" applyNumberFormat="1" applyFill="1" applyBorder="1" applyAlignment="1">
      <alignment horizontal="right" vertical="center" readingOrder="1"/>
    </xf>
    <xf numFmtId="0" fontId="4" fillId="0" borderId="10" xfId="4" applyBorder="1" applyAlignment="1">
      <alignment horizontal="right" vertical="center" readingOrder="1"/>
    </xf>
    <xf numFmtId="166" fontId="4" fillId="0" borderId="12" xfId="2" applyNumberFormat="1" applyBorder="1" applyAlignment="1">
      <alignment horizontal="right" vertical="center" readingOrder="1"/>
    </xf>
    <xf numFmtId="166" fontId="1" fillId="6" borderId="1" xfId="2" applyNumberFormat="1" applyFont="1" applyFill="1" applyBorder="1" applyAlignment="1">
      <alignment horizontal="right" vertical="center" readingOrder="1"/>
    </xf>
    <xf numFmtId="166" fontId="1" fillId="6" borderId="4" xfId="2" applyNumberFormat="1" applyFont="1" applyFill="1" applyBorder="1" applyAlignment="1">
      <alignment horizontal="right" vertical="center" readingOrder="1"/>
    </xf>
    <xf numFmtId="166" fontId="1" fillId="4" borderId="14" xfId="2" applyNumberFormat="1" applyFont="1" applyFill="1" applyBorder="1" applyAlignment="1">
      <alignment horizontal="right" vertical="center" readingOrder="1"/>
    </xf>
    <xf numFmtId="166" fontId="1" fillId="4" borderId="12" xfId="2" applyNumberFormat="1" applyFont="1" applyFill="1" applyBorder="1" applyAlignment="1">
      <alignment horizontal="right" vertical="center" readingOrder="1"/>
    </xf>
    <xf numFmtId="166" fontId="1" fillId="5" borderId="4" xfId="2" applyNumberFormat="1" applyFont="1" applyFill="1" applyBorder="1" applyAlignment="1">
      <alignment horizontal="right" vertical="center" readingOrder="1"/>
    </xf>
    <xf numFmtId="166" fontId="1" fillId="5" borderId="2" xfId="2" applyNumberFormat="1" applyFont="1" applyFill="1" applyBorder="1" applyAlignment="1">
      <alignment horizontal="right" vertical="center" readingOrder="1"/>
    </xf>
    <xf numFmtId="9" fontId="4" fillId="0" borderId="10" xfId="7" applyFont="1" applyFill="1" applyBorder="1" applyAlignment="1">
      <alignment horizontal="right" vertical="center" readingOrder="1"/>
    </xf>
    <xf numFmtId="9" fontId="4" fillId="0" borderId="4" xfId="7" applyFont="1" applyFill="1" applyBorder="1" applyAlignment="1">
      <alignment horizontal="right" vertical="center" readingOrder="1"/>
    </xf>
    <xf numFmtId="0" fontId="1" fillId="0" borderId="14" xfId="4" applyFont="1" applyFill="1" applyBorder="1" applyAlignment="1">
      <alignment vertical="center" wrapText="1"/>
    </xf>
    <xf numFmtId="0" fontId="1" fillId="0" borderId="15" xfId="4" applyFont="1" applyFill="1" applyBorder="1" applyAlignment="1">
      <alignment vertical="center" wrapText="1"/>
    </xf>
    <xf numFmtId="0" fontId="4" fillId="0" borderId="5" xfId="4" applyBorder="1" applyAlignment="1">
      <alignment horizontal="right" vertical="center"/>
    </xf>
    <xf numFmtId="166" fontId="1" fillId="6" borderId="14" xfId="2" applyNumberFormat="1" applyFont="1" applyFill="1" applyBorder="1" applyAlignment="1">
      <alignment horizontal="right" vertical="center"/>
    </xf>
    <xf numFmtId="166" fontId="1" fillId="6" borderId="4" xfId="2" applyNumberFormat="1" applyFont="1" applyFill="1" applyBorder="1" applyAlignment="1">
      <alignment horizontal="right" vertical="center"/>
    </xf>
    <xf numFmtId="166" fontId="4" fillId="0" borderId="5" xfId="2" applyNumberFormat="1" applyBorder="1" applyAlignment="1">
      <alignment horizontal="right" vertical="center"/>
    </xf>
    <xf numFmtId="166" fontId="4" fillId="4" borderId="4" xfId="2" applyNumberFormat="1" applyFill="1" applyBorder="1" applyAlignment="1">
      <alignment horizontal="right" vertical="center"/>
    </xf>
    <xf numFmtId="166" fontId="1" fillId="5" borderId="4" xfId="2" applyNumberFormat="1" applyFont="1" applyFill="1" applyBorder="1" applyAlignment="1">
      <alignment horizontal="right" vertical="center"/>
    </xf>
    <xf numFmtId="166" fontId="9" fillId="5" borderId="4" xfId="2" applyNumberFormat="1" applyFont="1" applyFill="1" applyBorder="1" applyAlignment="1">
      <alignment horizontal="right" vertical="center"/>
    </xf>
    <xf numFmtId="166" fontId="9" fillId="3" borderId="2" xfId="2" applyNumberFormat="1" applyFont="1" applyFill="1" applyBorder="1" applyAlignment="1">
      <alignment horizontal="center" vertical="center"/>
    </xf>
    <xf numFmtId="166" fontId="9" fillId="5" borderId="4" xfId="2" applyNumberFormat="1" applyFont="1" applyFill="1" applyBorder="1" applyAlignment="1">
      <alignment horizontal="center" vertical="center"/>
    </xf>
    <xf numFmtId="166" fontId="1" fillId="5" borderId="4" xfId="2" applyNumberFormat="1" applyFont="1" applyFill="1" applyBorder="1" applyAlignment="1">
      <alignment horizontal="center" vertical="center"/>
    </xf>
    <xf numFmtId="166" fontId="10" fillId="5" borderId="4" xfId="2" applyNumberFormat="1" applyFont="1" applyFill="1" applyBorder="1" applyAlignment="1">
      <alignment horizontal="right" vertical="center" readingOrder="1"/>
    </xf>
    <xf numFmtId="166" fontId="9" fillId="5" borderId="4" xfId="2" applyNumberFormat="1" applyFont="1" applyFill="1" applyBorder="1" applyAlignment="1">
      <alignment horizontal="right" vertical="center" readingOrder="1"/>
    </xf>
    <xf numFmtId="166" fontId="9" fillId="3" borderId="2" xfId="2" applyNumberFormat="1" applyFont="1" applyFill="1" applyBorder="1" applyAlignment="1">
      <alignment horizontal="right" vertical="center" readingOrder="1"/>
    </xf>
    <xf numFmtId="166" fontId="9" fillId="3" borderId="4" xfId="2" applyNumberFormat="1" applyFont="1" applyFill="1" applyBorder="1" applyAlignment="1">
      <alignment horizontal="right" vertical="center" readingOrder="1"/>
    </xf>
    <xf numFmtId="166" fontId="11" fillId="0" borderId="0" xfId="2" applyNumberFormat="1" applyFont="1" applyFill="1" applyBorder="1" applyAlignment="1">
      <alignment horizontal="right" vertical="center" readingOrder="1"/>
    </xf>
    <xf numFmtId="166" fontId="10" fillId="6" borderId="2" xfId="2" applyNumberFormat="1" applyFont="1" applyFill="1" applyBorder="1" applyAlignment="1">
      <alignment horizontal="right" vertical="center" readingOrder="1"/>
    </xf>
    <xf numFmtId="166" fontId="10" fillId="4" borderId="12" xfId="2" applyNumberFormat="1" applyFont="1" applyFill="1" applyBorder="1" applyAlignment="1">
      <alignment horizontal="right" vertical="center" readingOrder="1"/>
    </xf>
    <xf numFmtId="9" fontId="12" fillId="0" borderId="4" xfId="7" applyFont="1" applyFill="1" applyBorder="1" applyAlignment="1">
      <alignment horizontal="right" vertical="center" readingOrder="1"/>
    </xf>
    <xf numFmtId="0" fontId="1" fillId="0" borderId="5" xfId="4" applyFont="1" applyBorder="1" applyAlignment="1">
      <alignment vertical="center"/>
    </xf>
    <xf numFmtId="0" fontId="13" fillId="7" borderId="15" xfId="0" applyFont="1" applyFill="1" applyBorder="1" applyAlignment="1">
      <alignment horizontal="center"/>
    </xf>
    <xf numFmtId="0" fontId="13" fillId="7" borderId="16" xfId="0" applyFont="1" applyFill="1" applyBorder="1" applyAlignment="1">
      <alignment wrapText="1"/>
    </xf>
    <xf numFmtId="3" fontId="14" fillId="8" borderId="15" xfId="0" applyNumberFormat="1" applyFont="1" applyFill="1" applyBorder="1" applyAlignment="1">
      <alignment horizontal="center"/>
    </xf>
    <xf numFmtId="0" fontId="14" fillId="8" borderId="15" xfId="0" applyFont="1" applyFill="1" applyBorder="1" applyAlignment="1">
      <alignment horizontal="center"/>
    </xf>
    <xf numFmtId="0" fontId="15" fillId="8" borderId="15" xfId="0" applyFont="1" applyFill="1" applyBorder="1" applyAlignment="1">
      <alignment horizontal="center"/>
    </xf>
    <xf numFmtId="0" fontId="14" fillId="8" borderId="16" xfId="0" applyFont="1" applyFill="1" applyBorder="1" applyAlignment="1">
      <alignment horizontal="center"/>
    </xf>
    <xf numFmtId="0" fontId="14" fillId="0" borderId="14" xfId="0" applyFont="1" applyBorder="1"/>
    <xf numFmtId="0" fontId="14" fillId="0" borderId="15" xfId="0" applyFont="1" applyBorder="1" applyAlignment="1">
      <alignment horizontal="center"/>
    </xf>
    <xf numFmtId="3" fontId="14" fillId="0" borderId="16" xfId="0" applyNumberFormat="1" applyFont="1" applyBorder="1" applyAlignment="1">
      <alignment horizontal="center"/>
    </xf>
    <xf numFmtId="0" fontId="13" fillId="9" borderId="15" xfId="0" applyFont="1" applyFill="1" applyBorder="1" applyAlignment="1">
      <alignment horizontal="center"/>
    </xf>
    <xf numFmtId="3" fontId="13" fillId="9" borderId="16" xfId="0" applyNumberFormat="1" applyFont="1" applyFill="1" applyBorder="1" applyAlignment="1">
      <alignment horizontal="center"/>
    </xf>
    <xf numFmtId="3" fontId="13" fillId="10" borderId="15" xfId="0" applyNumberFormat="1" applyFont="1" applyFill="1" applyBorder="1" applyAlignment="1">
      <alignment horizontal="center"/>
    </xf>
    <xf numFmtId="0" fontId="13" fillId="10" borderId="15" xfId="0" applyFont="1" applyFill="1" applyBorder="1" applyAlignment="1">
      <alignment horizontal="center"/>
    </xf>
    <xf numFmtId="3" fontId="13" fillId="10" borderId="16" xfId="0" applyNumberFormat="1" applyFont="1" applyFill="1" applyBorder="1" applyAlignment="1">
      <alignment horizontal="center"/>
    </xf>
    <xf numFmtId="0" fontId="13" fillId="8" borderId="14" xfId="0" applyFont="1" applyFill="1" applyBorder="1"/>
    <xf numFmtId="0" fontId="13" fillId="8" borderId="15" xfId="0" applyFont="1" applyFill="1" applyBorder="1" applyAlignment="1">
      <alignment horizontal="center"/>
    </xf>
    <xf numFmtId="3" fontId="13" fillId="8" borderId="16" xfId="0" applyNumberFormat="1" applyFont="1" applyFill="1" applyBorder="1" applyAlignment="1">
      <alignment horizontal="center"/>
    </xf>
    <xf numFmtId="0" fontId="13" fillId="0" borderId="17" xfId="0" applyFont="1" applyBorder="1"/>
    <xf numFmtId="0" fontId="13" fillId="0" borderId="18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3" fontId="14" fillId="11" borderId="15" xfId="0" applyNumberFormat="1" applyFont="1" applyFill="1" applyBorder="1" applyAlignment="1">
      <alignment horizontal="center"/>
    </xf>
    <xf numFmtId="3" fontId="13" fillId="8" borderId="15" xfId="0" applyNumberFormat="1" applyFont="1" applyFill="1" applyBorder="1" applyAlignment="1">
      <alignment horizontal="center"/>
    </xf>
    <xf numFmtId="0" fontId="13" fillId="0" borderId="14" xfId="0" applyFont="1" applyBorder="1" applyAlignment="1">
      <alignment horizontal="center" readingOrder="2"/>
    </xf>
    <xf numFmtId="0" fontId="13" fillId="7" borderId="14" xfId="0" applyFont="1" applyFill="1" applyBorder="1" applyAlignment="1">
      <alignment horizontal="center" readingOrder="2"/>
    </xf>
    <xf numFmtId="0" fontId="13" fillId="8" borderId="14" xfId="0" applyFont="1" applyFill="1" applyBorder="1" applyAlignment="1">
      <alignment horizontal="center" readingOrder="2"/>
    </xf>
    <xf numFmtId="0" fontId="14" fillId="8" borderId="14" xfId="0" applyFont="1" applyFill="1" applyBorder="1" applyAlignment="1">
      <alignment horizontal="center" readingOrder="2"/>
    </xf>
    <xf numFmtId="0" fontId="15" fillId="8" borderId="14" xfId="0" applyFont="1" applyFill="1" applyBorder="1" applyAlignment="1">
      <alignment horizontal="center" readingOrder="2"/>
    </xf>
    <xf numFmtId="9" fontId="16" fillId="8" borderId="14" xfId="0" applyNumberFormat="1" applyFont="1" applyFill="1" applyBorder="1" applyAlignment="1">
      <alignment horizontal="center" readingOrder="2"/>
    </xf>
    <xf numFmtId="0" fontId="14" fillId="0" borderId="14" xfId="0" applyFont="1" applyBorder="1" applyAlignment="1">
      <alignment horizontal="right" readingOrder="2"/>
    </xf>
    <xf numFmtId="0" fontId="14" fillId="0" borderId="14" xfId="0" applyFont="1" applyBorder="1" applyAlignment="1">
      <alignment horizontal="center" readingOrder="2"/>
    </xf>
    <xf numFmtId="9" fontId="14" fillId="0" borderId="14" xfId="0" applyNumberFormat="1" applyFont="1" applyBorder="1" applyAlignment="1">
      <alignment horizontal="center" readingOrder="2"/>
    </xf>
    <xf numFmtId="9" fontId="16" fillId="0" borderId="14" xfId="0" applyNumberFormat="1" applyFont="1" applyBorder="1" applyAlignment="1">
      <alignment horizontal="center" readingOrder="2"/>
    </xf>
    <xf numFmtId="0" fontId="13" fillId="9" borderId="14" xfId="0" applyFont="1" applyFill="1" applyBorder="1" applyAlignment="1">
      <alignment horizontal="center" readingOrder="2"/>
    </xf>
    <xf numFmtId="9" fontId="17" fillId="9" borderId="14" xfId="0" applyNumberFormat="1" applyFont="1" applyFill="1" applyBorder="1" applyAlignment="1">
      <alignment horizontal="center" readingOrder="2"/>
    </xf>
    <xf numFmtId="0" fontId="13" fillId="10" borderId="14" xfId="0" applyFont="1" applyFill="1" applyBorder="1" applyAlignment="1">
      <alignment horizontal="center" readingOrder="2"/>
    </xf>
    <xf numFmtId="9" fontId="17" fillId="10" borderId="14" xfId="0" applyNumberFormat="1" applyFont="1" applyFill="1" applyBorder="1" applyAlignment="1">
      <alignment horizontal="center" readingOrder="2"/>
    </xf>
    <xf numFmtId="9" fontId="18" fillId="0" borderId="14" xfId="0" applyNumberFormat="1" applyFont="1" applyBorder="1" applyAlignment="1">
      <alignment horizontal="center" readingOrder="2"/>
    </xf>
    <xf numFmtId="0" fontId="13" fillId="8" borderId="14" xfId="0" applyFont="1" applyFill="1" applyBorder="1" applyAlignment="1">
      <alignment horizontal="right" readingOrder="2"/>
    </xf>
    <xf numFmtId="9" fontId="17" fillId="8" borderId="14" xfId="0" applyNumberFormat="1" applyFont="1" applyFill="1" applyBorder="1" applyAlignment="1">
      <alignment horizontal="center" readingOrder="2"/>
    </xf>
    <xf numFmtId="0" fontId="0" fillId="0" borderId="6" xfId="0" applyBorder="1"/>
    <xf numFmtId="0" fontId="13" fillId="7" borderId="24" xfId="0" applyFont="1" applyFill="1" applyBorder="1" applyAlignment="1">
      <alignment horizontal="center" readingOrder="2"/>
    </xf>
    <xf numFmtId="0" fontId="16" fillId="8" borderId="24" xfId="0" applyFont="1" applyFill="1" applyBorder="1" applyAlignment="1">
      <alignment horizontal="center" readingOrder="2"/>
    </xf>
    <xf numFmtId="0" fontId="14" fillId="0" borderId="24" xfId="0" applyFont="1" applyBorder="1" applyAlignment="1">
      <alignment horizontal="center" readingOrder="2"/>
    </xf>
    <xf numFmtId="0" fontId="16" fillId="0" borderId="24" xfId="0" applyFont="1" applyBorder="1" applyAlignment="1">
      <alignment horizontal="center" readingOrder="2"/>
    </xf>
    <xf numFmtId="0" fontId="17" fillId="9" borderId="24" xfId="0" applyFont="1" applyFill="1" applyBorder="1" applyAlignment="1">
      <alignment horizontal="center" readingOrder="2"/>
    </xf>
    <xf numFmtId="0" fontId="17" fillId="10" borderId="24" xfId="0" applyFont="1" applyFill="1" applyBorder="1" applyAlignment="1">
      <alignment horizontal="center" readingOrder="2"/>
    </xf>
    <xf numFmtId="0" fontId="18" fillId="0" borderId="24" xfId="0" applyFont="1" applyBorder="1" applyAlignment="1">
      <alignment horizontal="center" readingOrder="2"/>
    </xf>
    <xf numFmtId="0" fontId="17" fillId="8" borderId="24" xfId="0" applyFont="1" applyFill="1" applyBorder="1" applyAlignment="1">
      <alignment horizontal="center" readingOrder="2"/>
    </xf>
    <xf numFmtId="0" fontId="13" fillId="0" borderId="14" xfId="0" applyFont="1" applyBorder="1" applyAlignment="1">
      <alignment horizontal="right" readingOrder="2"/>
    </xf>
    <xf numFmtId="9" fontId="17" fillId="0" borderId="14" xfId="0" applyNumberFormat="1" applyFont="1" applyBorder="1" applyAlignment="1">
      <alignment horizontal="center" readingOrder="2"/>
    </xf>
    <xf numFmtId="0" fontId="17" fillId="0" borderId="24" xfId="0" applyFont="1" applyBorder="1" applyAlignment="1">
      <alignment horizontal="center" readingOrder="2"/>
    </xf>
    <xf numFmtId="0" fontId="7" fillId="4" borderId="1" xfId="4" applyFont="1" applyFill="1" applyBorder="1" applyAlignment="1">
      <alignment horizontal="center" vertical="center" wrapText="1"/>
    </xf>
    <xf numFmtId="0" fontId="7" fillId="4" borderId="2" xfId="4" applyFont="1" applyFill="1" applyBorder="1" applyAlignment="1">
      <alignment horizontal="center" vertical="center" wrapText="1"/>
    </xf>
    <xf numFmtId="0" fontId="7" fillId="4" borderId="3" xfId="4" applyFont="1" applyFill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9" borderId="1" xfId="0" applyFont="1" applyFill="1" applyBorder="1"/>
    <xf numFmtId="0" fontId="13" fillId="9" borderId="20" xfId="0" applyFont="1" applyFill="1" applyBorder="1"/>
    <xf numFmtId="0" fontId="13" fillId="10" borderId="1" xfId="0" applyFont="1" applyFill="1" applyBorder="1" applyAlignment="1">
      <alignment wrapText="1"/>
    </xf>
    <xf numFmtId="0" fontId="13" fillId="10" borderId="20" xfId="0" applyFont="1" applyFill="1" applyBorder="1" applyAlignment="1">
      <alignment wrapText="1"/>
    </xf>
    <xf numFmtId="0" fontId="13" fillId="10" borderId="1" xfId="0" applyFont="1" applyFill="1" applyBorder="1"/>
    <xf numFmtId="0" fontId="13" fillId="10" borderId="20" xfId="0" applyFont="1" applyFill="1" applyBorder="1"/>
    <xf numFmtId="0" fontId="13" fillId="0" borderId="25" xfId="0" applyFont="1" applyBorder="1" applyAlignment="1">
      <alignment horizontal="center" vertical="center"/>
    </xf>
    <xf numFmtId="0" fontId="13" fillId="7" borderId="1" xfId="0" applyFont="1" applyFill="1" applyBorder="1" applyAlignment="1">
      <alignment wrapText="1"/>
    </xf>
    <xf numFmtId="0" fontId="13" fillId="7" borderId="20" xfId="0" applyFont="1" applyFill="1" applyBorder="1" applyAlignment="1">
      <alignment wrapText="1"/>
    </xf>
    <xf numFmtId="0" fontId="13" fillId="7" borderId="21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20" xfId="0" applyFont="1" applyFill="1" applyBorder="1" applyAlignment="1">
      <alignment horizontal="center"/>
    </xf>
    <xf numFmtId="0" fontId="13" fillId="8" borderId="1" xfId="0" applyFont="1" applyFill="1" applyBorder="1" applyAlignment="1">
      <alignment horizontal="center"/>
    </xf>
    <xf numFmtId="0" fontId="13" fillId="8" borderId="20" xfId="0" applyFont="1" applyFill="1" applyBorder="1" applyAlignment="1">
      <alignment horizontal="center"/>
    </xf>
    <xf numFmtId="0" fontId="1" fillId="0" borderId="14" xfId="4" applyFont="1" applyFill="1" applyBorder="1" applyAlignment="1">
      <alignment horizontal="center" vertical="center" wrapText="1"/>
    </xf>
    <xf numFmtId="0" fontId="1" fillId="0" borderId="13" xfId="4" applyFont="1" applyFill="1" applyBorder="1" applyAlignment="1">
      <alignment horizontal="center" vertical="center" wrapText="1"/>
    </xf>
    <xf numFmtId="0" fontId="13" fillId="10" borderId="1" xfId="0" applyFont="1" applyFill="1" applyBorder="1" applyAlignment="1">
      <alignment horizontal="right" readingOrder="2"/>
    </xf>
    <xf numFmtId="0" fontId="13" fillId="10" borderId="20" xfId="0" applyFont="1" applyFill="1" applyBorder="1" applyAlignment="1">
      <alignment horizontal="right" readingOrder="2"/>
    </xf>
    <xf numFmtId="0" fontId="13" fillId="0" borderId="5" xfId="0" applyFont="1" applyBorder="1" applyAlignment="1">
      <alignment horizontal="center" vertical="center" readingOrder="2"/>
    </xf>
    <xf numFmtId="0" fontId="13" fillId="0" borderId="12" xfId="0" applyFont="1" applyBorder="1" applyAlignment="1">
      <alignment horizontal="center" vertical="center" readingOrder="2"/>
    </xf>
    <xf numFmtId="0" fontId="13" fillId="7" borderId="1" xfId="0" applyFont="1" applyFill="1" applyBorder="1" applyAlignment="1">
      <alignment horizontal="right" wrapText="1" readingOrder="2"/>
    </xf>
    <xf numFmtId="0" fontId="13" fillId="7" borderId="20" xfId="0" applyFont="1" applyFill="1" applyBorder="1" applyAlignment="1">
      <alignment horizontal="right" wrapText="1" readingOrder="2"/>
    </xf>
    <xf numFmtId="0" fontId="13" fillId="8" borderId="1" xfId="0" applyFont="1" applyFill="1" applyBorder="1" applyAlignment="1">
      <alignment horizontal="center" readingOrder="2"/>
    </xf>
    <xf numFmtId="0" fontId="13" fillId="8" borderId="20" xfId="0" applyFont="1" applyFill="1" applyBorder="1" applyAlignment="1">
      <alignment horizontal="center" readingOrder="2"/>
    </xf>
    <xf numFmtId="0" fontId="13" fillId="0" borderId="10" xfId="0" applyFont="1" applyBorder="1" applyAlignment="1">
      <alignment horizontal="center" vertical="center" readingOrder="2"/>
    </xf>
    <xf numFmtId="0" fontId="13" fillId="9" borderId="1" xfId="0" applyFont="1" applyFill="1" applyBorder="1" applyAlignment="1">
      <alignment horizontal="right" readingOrder="2"/>
    </xf>
    <xf numFmtId="0" fontId="13" fillId="9" borderId="20" xfId="0" applyFont="1" applyFill="1" applyBorder="1" applyAlignment="1">
      <alignment horizontal="right" readingOrder="2"/>
    </xf>
    <xf numFmtId="0" fontId="13" fillId="10" borderId="1" xfId="0" applyFont="1" applyFill="1" applyBorder="1" applyAlignment="1">
      <alignment horizontal="right" wrapText="1" readingOrder="2"/>
    </xf>
    <xf numFmtId="0" fontId="13" fillId="10" borderId="20" xfId="0" applyFont="1" applyFill="1" applyBorder="1" applyAlignment="1">
      <alignment horizontal="right" wrapText="1" readingOrder="2"/>
    </xf>
    <xf numFmtId="0" fontId="13" fillId="0" borderId="21" xfId="0" applyFont="1" applyBorder="1" applyAlignment="1">
      <alignment horizontal="center" readingOrder="2"/>
    </xf>
    <xf numFmtId="0" fontId="13" fillId="0" borderId="3" xfId="0" applyFont="1" applyBorder="1" applyAlignment="1">
      <alignment horizontal="center" readingOrder="2"/>
    </xf>
    <xf numFmtId="0" fontId="13" fillId="0" borderId="1" xfId="0" applyFont="1" applyBorder="1" applyAlignment="1">
      <alignment horizontal="center" wrapText="1" readingOrder="2"/>
    </xf>
    <xf numFmtId="0" fontId="13" fillId="0" borderId="3" xfId="0" applyFont="1" applyBorder="1" applyAlignment="1">
      <alignment horizontal="center" wrapText="1" readingOrder="2"/>
    </xf>
    <xf numFmtId="0" fontId="13" fillId="7" borderId="1" xfId="0" applyFont="1" applyFill="1" applyBorder="1" applyAlignment="1">
      <alignment horizontal="center" wrapText="1" readingOrder="2"/>
    </xf>
    <xf numFmtId="0" fontId="13" fillId="7" borderId="20" xfId="0" applyFont="1" applyFill="1" applyBorder="1" applyAlignment="1">
      <alignment horizontal="center" wrapText="1" readingOrder="2"/>
    </xf>
    <xf numFmtId="0" fontId="13" fillId="7" borderId="21" xfId="0" applyFont="1" applyFill="1" applyBorder="1" applyAlignment="1">
      <alignment horizontal="center" wrapText="1" readingOrder="2"/>
    </xf>
    <xf numFmtId="0" fontId="13" fillId="7" borderId="3" xfId="0" applyFont="1" applyFill="1" applyBorder="1" applyAlignment="1">
      <alignment horizontal="center" wrapText="1" readingOrder="2"/>
    </xf>
  </cellXfs>
  <cellStyles count="12">
    <cellStyle name="Comma 2" xfId="1"/>
    <cellStyle name="Comma 3" xfId="2"/>
    <cellStyle name="Normal" xfId="0" builtinId="0"/>
    <cellStyle name="Normal 2" xfId="3"/>
    <cellStyle name="Normal 3" xfId="4"/>
    <cellStyle name="Normal 4" xfId="5"/>
    <cellStyle name="Normal 4 2" xfId="6"/>
    <cellStyle name="Percent" xfId="7" builtinId="5"/>
    <cellStyle name="Percent 2" xfId="8"/>
    <cellStyle name="Percent 3" xfId="9"/>
    <cellStyle name="Percent 4" xfId="10"/>
    <cellStyle name="Percent 4 2" xfId="11"/>
  </cellStyles>
  <dxfs count="6">
    <dxf>
      <font>
        <b/>
        <i val="0"/>
        <condense val="0"/>
        <extend val="0"/>
        <color indexed="10"/>
      </font>
    </dxf>
    <dxf>
      <font>
        <b/>
        <i val="0"/>
        <color theme="3" tint="0.39994506668294322"/>
      </font>
    </dxf>
    <dxf>
      <font>
        <b/>
        <i val="0"/>
        <color rgb="FFFF0000"/>
      </font>
    </dxf>
    <dxf>
      <font>
        <b/>
        <i val="0"/>
        <color theme="3" tint="0.39994506668294322"/>
      </font>
    </dxf>
    <dxf>
      <font>
        <b/>
        <i val="0"/>
        <color rgb="FFFF000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137160</xdr:rowOff>
    </xdr:from>
    <xdr:to>
      <xdr:col>0</xdr:col>
      <xdr:colOff>1623060</xdr:colOff>
      <xdr:row>0</xdr:row>
      <xdr:rowOff>868680</xdr:rowOff>
    </xdr:to>
    <xdr:pic>
      <xdr:nvPicPr>
        <xdr:cNvPr id="102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751740" y="137160"/>
          <a:ext cx="1432560" cy="73152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198120</xdr:colOff>
      <xdr:row>0</xdr:row>
      <xdr:rowOff>83820</xdr:rowOff>
    </xdr:from>
    <xdr:to>
      <xdr:col>0</xdr:col>
      <xdr:colOff>1623060</xdr:colOff>
      <xdr:row>0</xdr:row>
      <xdr:rowOff>815340</xdr:rowOff>
    </xdr:to>
    <xdr:pic>
      <xdr:nvPicPr>
        <xdr:cNvPr id="307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549060" y="83820"/>
          <a:ext cx="1424940" cy="73152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144780</xdr:colOff>
      <xdr:row>0</xdr:row>
      <xdr:rowOff>144780</xdr:rowOff>
    </xdr:from>
    <xdr:to>
      <xdr:col>0</xdr:col>
      <xdr:colOff>1554480</xdr:colOff>
      <xdr:row>0</xdr:row>
      <xdr:rowOff>891540</xdr:rowOff>
    </xdr:to>
    <xdr:pic>
      <xdr:nvPicPr>
        <xdr:cNvPr id="205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111660" y="144780"/>
          <a:ext cx="1409700" cy="74676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342900</xdr:colOff>
      <xdr:row>0</xdr:row>
      <xdr:rowOff>106680</xdr:rowOff>
    </xdr:from>
    <xdr:to>
      <xdr:col>0</xdr:col>
      <xdr:colOff>1752600</xdr:colOff>
      <xdr:row>0</xdr:row>
      <xdr:rowOff>853440</xdr:rowOff>
    </xdr:to>
    <xdr:pic>
      <xdr:nvPicPr>
        <xdr:cNvPr id="409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15760" y="106680"/>
          <a:ext cx="1409700" cy="74676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4"/>
  <sheetViews>
    <sheetView showGridLines="0" rightToLeft="1" tabSelected="1" zoomScaleNormal="100" workbookViewId="0">
      <pane ySplit="2" topLeftCell="A3" activePane="bottomLeft" state="frozen"/>
      <selection pane="bottomLeft" activeCell="B1" sqref="B1:O1"/>
    </sheetView>
  </sheetViews>
  <sheetFormatPr defaultColWidth="9" defaultRowHeight="13.2" x14ac:dyDescent="0.25"/>
  <cols>
    <col min="1" max="1" width="25.5" style="1" customWidth="1"/>
    <col min="2" max="2" width="26.5" style="1" customWidth="1"/>
    <col min="3" max="3" width="8.8984375" style="1" bestFit="1" customWidth="1"/>
    <col min="4" max="4" width="9.59765625" style="1" bestFit="1" customWidth="1"/>
    <col min="5" max="5" width="8.8984375" style="1" bestFit="1" customWidth="1"/>
    <col min="6" max="6" width="9.3984375" style="1" bestFit="1" customWidth="1"/>
    <col min="7" max="9" width="8.8984375" style="1" bestFit="1" customWidth="1"/>
    <col min="10" max="10" width="10" style="1" bestFit="1" customWidth="1"/>
    <col min="11" max="12" width="11.09765625" style="1" bestFit="1" customWidth="1"/>
    <col min="13" max="13" width="10.5" style="1" bestFit="1" customWidth="1"/>
    <col min="14" max="14" width="10.09765625" style="1" bestFit="1" customWidth="1"/>
    <col min="15" max="15" width="12.69921875" style="1" bestFit="1" customWidth="1"/>
    <col min="16" max="17" width="9" style="1"/>
    <col min="18" max="18" width="13" style="1" bestFit="1" customWidth="1"/>
    <col min="19" max="16384" width="9" style="1"/>
  </cols>
  <sheetData>
    <row r="1" spans="1:18" ht="72.75" customHeight="1" thickBot="1" x14ac:dyDescent="0.3">
      <c r="B1" s="145" t="s">
        <v>51</v>
      </c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7"/>
    </row>
    <row r="2" spans="1:18" ht="4.5" customHeight="1" thickBot="1" x14ac:dyDescent="0.3">
      <c r="A2" s="2"/>
      <c r="B2" s="3"/>
      <c r="C2" s="3"/>
      <c r="D2" s="3"/>
      <c r="E2" s="4"/>
    </row>
    <row r="3" spans="1:18" ht="31.5" customHeight="1" thickBot="1" x14ac:dyDescent="0.3">
      <c r="A3" s="5" t="s">
        <v>6</v>
      </c>
      <c r="B3" s="6" t="s">
        <v>0</v>
      </c>
      <c r="C3" s="7" t="s">
        <v>7</v>
      </c>
      <c r="D3" s="8" t="s">
        <v>43</v>
      </c>
      <c r="E3" s="9" t="s">
        <v>8</v>
      </c>
      <c r="F3" s="8" t="s">
        <v>9</v>
      </c>
      <c r="G3" s="9" t="s">
        <v>10</v>
      </c>
      <c r="H3" s="8" t="s">
        <v>11</v>
      </c>
      <c r="I3" s="9" t="s">
        <v>12</v>
      </c>
      <c r="J3" s="8" t="s">
        <v>13</v>
      </c>
      <c r="K3" s="9" t="s">
        <v>14</v>
      </c>
      <c r="L3" s="8" t="s">
        <v>15</v>
      </c>
      <c r="M3" s="9" t="s">
        <v>16</v>
      </c>
      <c r="N3" s="8" t="s">
        <v>17</v>
      </c>
      <c r="O3" s="10" t="s">
        <v>18</v>
      </c>
    </row>
    <row r="4" spans="1:18" s="25" customFormat="1" ht="22.5" customHeight="1" thickBot="1" x14ac:dyDescent="0.3">
      <c r="A4" s="11"/>
      <c r="B4" s="55" t="s">
        <v>41</v>
      </c>
      <c r="C4" s="82"/>
      <c r="D4" s="83">
        <f t="shared" ref="D4:N4" si="0">C22</f>
        <v>0</v>
      </c>
      <c r="E4" s="83">
        <f t="shared" si="0"/>
        <v>0</v>
      </c>
      <c r="F4" s="83">
        <f t="shared" si="0"/>
        <v>0</v>
      </c>
      <c r="G4" s="83">
        <f t="shared" si="0"/>
        <v>0</v>
      </c>
      <c r="H4" s="83">
        <f t="shared" si="0"/>
        <v>0</v>
      </c>
      <c r="I4" s="83">
        <f t="shared" si="0"/>
        <v>0</v>
      </c>
      <c r="J4" s="84">
        <f t="shared" si="0"/>
        <v>0</v>
      </c>
      <c r="K4" s="84">
        <f t="shared" si="0"/>
        <v>0</v>
      </c>
      <c r="L4" s="83">
        <f t="shared" si="0"/>
        <v>0</v>
      </c>
      <c r="M4" s="83">
        <f t="shared" si="0"/>
        <v>0</v>
      </c>
      <c r="N4" s="83">
        <f t="shared" si="0"/>
        <v>0</v>
      </c>
      <c r="O4" s="84"/>
    </row>
    <row r="5" spans="1:18" ht="18.75" customHeight="1" x14ac:dyDescent="0.25">
      <c r="A5" s="12" t="s">
        <v>19</v>
      </c>
      <c r="B5" s="13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</row>
    <row r="6" spans="1:18" x14ac:dyDescent="0.25">
      <c r="A6" s="13"/>
      <c r="B6" s="16" t="s">
        <v>40</v>
      </c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>
        <f t="shared" ref="O6:O11" si="1">N6+M6+L6+K6+J6+I6+H6+G6+F6+E6+D6+C6</f>
        <v>0</v>
      </c>
      <c r="R6" s="49"/>
    </row>
    <row r="7" spans="1:18" x14ac:dyDescent="0.25">
      <c r="A7" s="13"/>
      <c r="B7" s="16" t="s">
        <v>20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>
        <f>N7+M7+L7+K7+J7+I7+H7+G7+F7+E7+D7+C7</f>
        <v>0</v>
      </c>
      <c r="R7" s="49"/>
    </row>
    <row r="8" spans="1:18" ht="13.8" x14ac:dyDescent="0.25">
      <c r="A8" s="17"/>
      <c r="B8" s="18" t="s">
        <v>33</v>
      </c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0">
        <f t="shared" si="1"/>
        <v>0</v>
      </c>
      <c r="R8" s="49"/>
    </row>
    <row r="9" spans="1:18" ht="13.8" thickBot="1" x14ac:dyDescent="0.3">
      <c r="A9" s="19"/>
      <c r="B9" s="20" t="s">
        <v>21</v>
      </c>
      <c r="C9" s="52"/>
      <c r="D9" s="52"/>
      <c r="E9" s="52"/>
      <c r="F9" s="52"/>
      <c r="G9" s="52"/>
      <c r="H9" s="52"/>
      <c r="I9" s="53"/>
      <c r="J9" s="52"/>
      <c r="K9" s="52"/>
      <c r="L9" s="52"/>
      <c r="M9" s="52"/>
      <c r="N9" s="52"/>
      <c r="O9" s="50">
        <f t="shared" si="1"/>
        <v>0</v>
      </c>
      <c r="R9" s="49"/>
    </row>
    <row r="10" spans="1:18" ht="24" customHeight="1" thickBot="1" x14ac:dyDescent="0.3">
      <c r="A10" s="32"/>
      <c r="B10" s="32" t="s">
        <v>5</v>
      </c>
      <c r="C10" s="76">
        <f>SUM(C6:C9)</f>
        <v>0</v>
      </c>
      <c r="D10" s="76">
        <f t="shared" ref="D10:N10" si="2">SUM(D6:D9)</f>
        <v>0</v>
      </c>
      <c r="E10" s="76">
        <f t="shared" si="2"/>
        <v>0</v>
      </c>
      <c r="F10" s="76">
        <f t="shared" si="2"/>
        <v>0</v>
      </c>
      <c r="G10" s="76">
        <f t="shared" si="2"/>
        <v>0</v>
      </c>
      <c r="H10" s="76">
        <f t="shared" si="2"/>
        <v>0</v>
      </c>
      <c r="I10" s="76">
        <f t="shared" si="2"/>
        <v>0</v>
      </c>
      <c r="J10" s="76">
        <f t="shared" si="2"/>
        <v>0</v>
      </c>
      <c r="K10" s="76">
        <f t="shared" si="2"/>
        <v>0</v>
      </c>
      <c r="L10" s="76">
        <f t="shared" si="2"/>
        <v>0</v>
      </c>
      <c r="M10" s="76">
        <f t="shared" si="2"/>
        <v>0</v>
      </c>
      <c r="N10" s="76">
        <f t="shared" si="2"/>
        <v>0</v>
      </c>
      <c r="O10" s="77">
        <f>SUM(O6:O9)</f>
        <v>0</v>
      </c>
    </row>
    <row r="11" spans="1:18" ht="20.25" customHeight="1" thickBot="1" x14ac:dyDescent="0.3">
      <c r="A11" s="21"/>
      <c r="B11" s="21" t="s">
        <v>25</v>
      </c>
      <c r="C11" s="76">
        <f>C10+C4</f>
        <v>0</v>
      </c>
      <c r="D11" s="76">
        <f t="shared" ref="D11:N11" si="3">D10+D4</f>
        <v>0</v>
      </c>
      <c r="E11" s="76">
        <f t="shared" si="3"/>
        <v>0</v>
      </c>
      <c r="F11" s="76">
        <f t="shared" si="3"/>
        <v>0</v>
      </c>
      <c r="G11" s="76">
        <f t="shared" si="3"/>
        <v>0</v>
      </c>
      <c r="H11" s="76">
        <f t="shared" si="3"/>
        <v>0</v>
      </c>
      <c r="I11" s="76">
        <f t="shared" si="3"/>
        <v>0</v>
      </c>
      <c r="J11" s="76">
        <f t="shared" si="3"/>
        <v>0</v>
      </c>
      <c r="K11" s="76">
        <f t="shared" si="3"/>
        <v>0</v>
      </c>
      <c r="L11" s="76">
        <f t="shared" si="3"/>
        <v>0</v>
      </c>
      <c r="M11" s="76">
        <f t="shared" si="3"/>
        <v>0</v>
      </c>
      <c r="N11" s="76">
        <f t="shared" si="3"/>
        <v>0</v>
      </c>
      <c r="O11" s="77">
        <f t="shared" si="1"/>
        <v>0</v>
      </c>
    </row>
    <row r="12" spans="1:18" ht="18.75" customHeight="1" thickBot="1" x14ac:dyDescent="0.3">
      <c r="A12" s="23" t="s">
        <v>1</v>
      </c>
      <c r="B12" s="93" t="s">
        <v>45</v>
      </c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50"/>
    </row>
    <row r="13" spans="1:18" x14ac:dyDescent="0.25">
      <c r="A13" s="15"/>
      <c r="B13" s="24" t="s">
        <v>46</v>
      </c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>
        <f>N13+M13+L13+K13+J13+I13+H13+G13+F13+E13+D13+C13</f>
        <v>0</v>
      </c>
      <c r="R13" s="49"/>
    </row>
    <row r="14" spans="1:18" x14ac:dyDescent="0.25">
      <c r="A14" s="15"/>
      <c r="B14" s="25" t="s">
        <v>47</v>
      </c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>
        <f t="shared" ref="O14:O20" si="4">N14+M14+L14+K14+J14+I14+H14+G14+F14+E14+D14+C14</f>
        <v>0</v>
      </c>
      <c r="R14" s="49"/>
    </row>
    <row r="15" spans="1:18" x14ac:dyDescent="0.25">
      <c r="A15" s="15"/>
      <c r="B15" s="25" t="s">
        <v>48</v>
      </c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>
        <f t="shared" si="4"/>
        <v>0</v>
      </c>
      <c r="R15" s="49"/>
    </row>
    <row r="16" spans="1:18" x14ac:dyDescent="0.25">
      <c r="A16" s="15"/>
      <c r="B16" s="25" t="s">
        <v>49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>
        <f t="shared" si="4"/>
        <v>0</v>
      </c>
      <c r="R16" s="49"/>
    </row>
    <row r="17" spans="1:18" x14ac:dyDescent="0.25">
      <c r="A17" s="15"/>
      <c r="B17" s="25" t="s">
        <v>50</v>
      </c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>
        <f t="shared" si="4"/>
        <v>0</v>
      </c>
      <c r="R17" s="49"/>
    </row>
    <row r="18" spans="1:18" x14ac:dyDescent="0.25">
      <c r="A18" s="15"/>
      <c r="B18" s="25" t="s">
        <v>2</v>
      </c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>
        <f t="shared" si="4"/>
        <v>0</v>
      </c>
      <c r="R18" s="49"/>
    </row>
    <row r="19" spans="1:18" x14ac:dyDescent="0.25">
      <c r="A19" s="15"/>
      <c r="B19" s="24" t="s">
        <v>3</v>
      </c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>
        <f t="shared" si="4"/>
        <v>0</v>
      </c>
      <c r="R19" s="49"/>
    </row>
    <row r="20" spans="1:18" ht="13.8" thickBot="1" x14ac:dyDescent="0.3">
      <c r="A20" s="26"/>
      <c r="B20" s="27" t="s">
        <v>4</v>
      </c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0">
        <f t="shared" si="4"/>
        <v>0</v>
      </c>
      <c r="R20" s="49"/>
    </row>
    <row r="21" spans="1:18" ht="18.75" customHeight="1" thickBot="1" x14ac:dyDescent="0.3">
      <c r="A21" s="28"/>
      <c r="B21" s="28" t="s">
        <v>22</v>
      </c>
      <c r="C21" s="77">
        <f>SUM(C13:C20)</f>
        <v>0</v>
      </c>
      <c r="D21" s="77">
        <f t="shared" ref="D21:N21" si="5">SUM(D13:D20)</f>
        <v>0</v>
      </c>
      <c r="E21" s="77">
        <f t="shared" si="5"/>
        <v>0</v>
      </c>
      <c r="F21" s="77">
        <f t="shared" si="5"/>
        <v>0</v>
      </c>
      <c r="G21" s="77">
        <f t="shared" si="5"/>
        <v>0</v>
      </c>
      <c r="H21" s="77">
        <f t="shared" si="5"/>
        <v>0</v>
      </c>
      <c r="I21" s="77">
        <f t="shared" si="5"/>
        <v>0</v>
      </c>
      <c r="J21" s="77">
        <f t="shared" si="5"/>
        <v>0</v>
      </c>
      <c r="K21" s="77">
        <f t="shared" si="5"/>
        <v>0</v>
      </c>
      <c r="L21" s="77">
        <f t="shared" si="5"/>
        <v>0</v>
      </c>
      <c r="M21" s="77">
        <f t="shared" si="5"/>
        <v>0</v>
      </c>
      <c r="N21" s="77">
        <f t="shared" si="5"/>
        <v>0</v>
      </c>
      <c r="O21" s="79">
        <f>SUM(C21:N21)</f>
        <v>0</v>
      </c>
    </row>
    <row r="22" spans="1:18" ht="18.75" customHeight="1" thickBot="1" x14ac:dyDescent="0.3">
      <c r="A22" s="54" t="s">
        <v>23</v>
      </c>
      <c r="B22" s="55" t="s">
        <v>24</v>
      </c>
      <c r="C22" s="81">
        <f t="shared" ref="C22:O22" si="6">C11-C21</f>
        <v>0</v>
      </c>
      <c r="D22" s="81">
        <f t="shared" si="6"/>
        <v>0</v>
      </c>
      <c r="E22" s="81">
        <f t="shared" si="6"/>
        <v>0</v>
      </c>
      <c r="F22" s="81">
        <f t="shared" si="6"/>
        <v>0</v>
      </c>
      <c r="G22" s="81">
        <f t="shared" si="6"/>
        <v>0</v>
      </c>
      <c r="H22" s="81">
        <f t="shared" si="6"/>
        <v>0</v>
      </c>
      <c r="I22" s="80">
        <f t="shared" si="6"/>
        <v>0</v>
      </c>
      <c r="J22" s="80">
        <f t="shared" si="6"/>
        <v>0</v>
      </c>
      <c r="K22" s="81">
        <f t="shared" si="6"/>
        <v>0</v>
      </c>
      <c r="L22" s="81">
        <f t="shared" si="6"/>
        <v>0</v>
      </c>
      <c r="M22" s="81">
        <f t="shared" si="6"/>
        <v>0</v>
      </c>
      <c r="N22" s="81">
        <f t="shared" si="6"/>
        <v>0</v>
      </c>
      <c r="O22" s="81">
        <f t="shared" si="6"/>
        <v>0</v>
      </c>
    </row>
    <row r="25" spans="1:18" x14ac:dyDescent="0.25">
      <c r="B25" s="29"/>
      <c r="C25" s="29"/>
      <c r="D25" s="29"/>
    </row>
    <row r="26" spans="1:18" x14ac:dyDescent="0.25">
      <c r="B26" s="30"/>
      <c r="C26" s="29"/>
      <c r="D26" s="29"/>
    </row>
    <row r="27" spans="1:18" x14ac:dyDescent="0.25">
      <c r="B27" s="30"/>
      <c r="C27" s="30"/>
      <c r="D27" s="30"/>
    </row>
    <row r="28" spans="1:18" x14ac:dyDescent="0.25">
      <c r="B28" s="30"/>
      <c r="C28" s="30"/>
      <c r="D28" s="30"/>
    </row>
    <row r="29" spans="1:18" ht="15.6" x14ac:dyDescent="0.25">
      <c r="A29" s="37"/>
      <c r="B29" s="37"/>
      <c r="C29" s="38"/>
      <c r="D29" s="39"/>
      <c r="E29" s="40"/>
    </row>
    <row r="30" spans="1:18" x14ac:dyDescent="0.25">
      <c r="A30" s="41"/>
      <c r="B30" s="41"/>
      <c r="C30" s="42"/>
      <c r="D30" s="43"/>
      <c r="E30" s="40"/>
    </row>
    <row r="31" spans="1:18" x14ac:dyDescent="0.25">
      <c r="A31" s="42"/>
      <c r="B31" s="42"/>
      <c r="C31" s="42"/>
      <c r="D31" s="43"/>
      <c r="E31" s="40"/>
    </row>
    <row r="32" spans="1:18" x14ac:dyDescent="0.25">
      <c r="A32" s="33"/>
      <c r="B32" s="33"/>
      <c r="C32" s="42"/>
      <c r="D32" s="44"/>
      <c r="E32" s="40"/>
    </row>
    <row r="33" spans="1:5" x14ac:dyDescent="0.25">
      <c r="A33" s="34"/>
      <c r="B33" s="34"/>
      <c r="C33" s="36"/>
      <c r="D33" s="44"/>
      <c r="E33" s="40"/>
    </row>
    <row r="34" spans="1:5" x14ac:dyDescent="0.25">
      <c r="A34" s="34"/>
      <c r="B34" s="34"/>
      <c r="C34" s="36"/>
      <c r="D34" s="44"/>
      <c r="E34" s="40"/>
    </row>
    <row r="35" spans="1:5" x14ac:dyDescent="0.25">
      <c r="A35" s="34"/>
      <c r="B35" s="34"/>
      <c r="C35" s="36"/>
      <c r="D35" s="44"/>
      <c r="E35" s="40"/>
    </row>
    <row r="36" spans="1:5" x14ac:dyDescent="0.25">
      <c r="A36" s="33"/>
      <c r="B36" s="33"/>
      <c r="C36" s="33"/>
      <c r="D36" s="35"/>
      <c r="E36" s="40"/>
    </row>
    <row r="37" spans="1:5" x14ac:dyDescent="0.25">
      <c r="A37" s="34"/>
      <c r="B37" s="34"/>
      <c r="C37" s="36"/>
      <c r="D37" s="44"/>
      <c r="E37" s="40"/>
    </row>
    <row r="38" spans="1:5" x14ac:dyDescent="0.25">
      <c r="A38" s="34"/>
      <c r="B38" s="34"/>
      <c r="C38" s="36"/>
      <c r="D38" s="44"/>
      <c r="E38" s="40"/>
    </row>
    <row r="39" spans="1:5" x14ac:dyDescent="0.25">
      <c r="A39" s="34"/>
      <c r="B39" s="34"/>
      <c r="C39" s="36"/>
      <c r="D39" s="44"/>
      <c r="E39" s="40"/>
    </row>
    <row r="40" spans="1:5" x14ac:dyDescent="0.25">
      <c r="A40" s="33"/>
      <c r="B40" s="33"/>
      <c r="C40" s="33"/>
      <c r="D40" s="35"/>
      <c r="E40" s="40"/>
    </row>
    <row r="41" spans="1:5" x14ac:dyDescent="0.25">
      <c r="A41" s="36"/>
      <c r="B41" s="36"/>
      <c r="C41" s="42"/>
      <c r="D41" s="44"/>
      <c r="E41" s="40"/>
    </row>
    <row r="42" spans="1:5" x14ac:dyDescent="0.25">
      <c r="A42" s="33"/>
      <c r="B42" s="33"/>
      <c r="C42" s="33"/>
      <c r="D42" s="35"/>
      <c r="E42" s="40"/>
    </row>
    <row r="43" spans="1:5" x14ac:dyDescent="0.25">
      <c r="A43" s="42"/>
      <c r="B43" s="42"/>
      <c r="C43" s="42"/>
      <c r="D43" s="43"/>
      <c r="E43" s="40"/>
    </row>
    <row r="44" spans="1:5" x14ac:dyDescent="0.25">
      <c r="A44" s="33"/>
      <c r="B44" s="33"/>
      <c r="C44" s="42"/>
      <c r="D44" s="44"/>
      <c r="E44" s="40"/>
    </row>
    <row r="45" spans="1:5" x14ac:dyDescent="0.25">
      <c r="A45" s="34"/>
      <c r="B45" s="34"/>
      <c r="C45" s="36"/>
      <c r="D45" s="44"/>
      <c r="E45" s="40"/>
    </row>
    <row r="46" spans="1:5" x14ac:dyDescent="0.25">
      <c r="A46" s="34"/>
      <c r="B46" s="34"/>
      <c r="C46" s="36"/>
      <c r="D46" s="44"/>
      <c r="E46" s="40"/>
    </row>
    <row r="47" spans="1:5" x14ac:dyDescent="0.25">
      <c r="A47" s="34"/>
      <c r="B47" s="34"/>
      <c r="C47" s="36"/>
      <c r="D47" s="44"/>
      <c r="E47" s="40"/>
    </row>
    <row r="48" spans="1:5" x14ac:dyDescent="0.25">
      <c r="A48" s="34"/>
      <c r="B48" s="34"/>
      <c r="C48" s="36"/>
      <c r="D48" s="44"/>
      <c r="E48" s="40"/>
    </row>
    <row r="49" spans="1:5" x14ac:dyDescent="0.25">
      <c r="A49" s="33"/>
      <c r="B49" s="34"/>
      <c r="C49" s="33"/>
      <c r="D49" s="35"/>
      <c r="E49" s="40"/>
    </row>
    <row r="50" spans="1:5" x14ac:dyDescent="0.25">
      <c r="A50" s="42"/>
      <c r="B50" s="42"/>
      <c r="C50" s="42"/>
      <c r="D50" s="43"/>
      <c r="E50" s="40"/>
    </row>
    <row r="51" spans="1:5" x14ac:dyDescent="0.25">
      <c r="A51" s="33"/>
      <c r="B51" s="33"/>
      <c r="C51" s="42"/>
      <c r="D51" s="43"/>
      <c r="E51" s="40"/>
    </row>
    <row r="52" spans="1:5" x14ac:dyDescent="0.25">
      <c r="A52" s="45"/>
      <c r="B52" s="34"/>
      <c r="C52" s="36"/>
      <c r="D52" s="44"/>
      <c r="E52" s="40"/>
    </row>
    <row r="53" spans="1:5" x14ac:dyDescent="0.25">
      <c r="A53" s="34"/>
      <c r="B53" s="34"/>
      <c r="C53" s="36"/>
      <c r="D53" s="44"/>
      <c r="E53" s="40"/>
    </row>
    <row r="54" spans="1:5" x14ac:dyDescent="0.25">
      <c r="A54" s="34"/>
      <c r="B54" s="45"/>
      <c r="C54" s="36"/>
      <c r="D54" s="44"/>
      <c r="E54" s="40"/>
    </row>
    <row r="55" spans="1:5" x14ac:dyDescent="0.25">
      <c r="A55" s="33"/>
      <c r="B55" s="33"/>
      <c r="C55" s="33"/>
      <c r="D55" s="35"/>
      <c r="E55" s="40"/>
    </row>
    <row r="56" spans="1:5" x14ac:dyDescent="0.25">
      <c r="A56" s="33"/>
      <c r="B56" s="33"/>
      <c r="C56" s="33"/>
      <c r="D56" s="35"/>
      <c r="E56" s="40"/>
    </row>
    <row r="57" spans="1:5" x14ac:dyDescent="0.25">
      <c r="A57" s="33"/>
      <c r="B57" s="33"/>
      <c r="C57" s="33"/>
      <c r="D57" s="35"/>
      <c r="E57" s="40"/>
    </row>
    <row r="58" spans="1:5" x14ac:dyDescent="0.25">
      <c r="A58" s="36"/>
      <c r="B58" s="36"/>
      <c r="C58" s="33"/>
      <c r="D58" s="44"/>
      <c r="E58" s="40"/>
    </row>
    <row r="59" spans="1:5" x14ac:dyDescent="0.25">
      <c r="A59" s="36"/>
      <c r="B59" s="36"/>
      <c r="C59" s="33"/>
      <c r="D59" s="44"/>
      <c r="E59" s="40"/>
    </row>
    <row r="60" spans="1:5" x14ac:dyDescent="0.25">
      <c r="A60" s="33"/>
      <c r="B60" s="33"/>
      <c r="C60" s="33"/>
      <c r="D60" s="35"/>
      <c r="E60" s="40"/>
    </row>
    <row r="61" spans="1:5" x14ac:dyDescent="0.25">
      <c r="A61" s="42"/>
      <c r="B61" s="42"/>
      <c r="C61" s="42"/>
      <c r="D61" s="43"/>
      <c r="E61" s="40"/>
    </row>
    <row r="62" spans="1:5" ht="15.6" x14ac:dyDescent="0.25">
      <c r="A62" s="46"/>
      <c r="B62" s="46"/>
      <c r="C62" s="47"/>
      <c r="D62" s="48"/>
      <c r="E62" s="40"/>
    </row>
    <row r="63" spans="1:5" x14ac:dyDescent="0.25">
      <c r="A63" s="40"/>
      <c r="B63" s="40"/>
      <c r="C63" s="40"/>
      <c r="D63" s="40"/>
      <c r="E63" s="40"/>
    </row>
    <row r="64" spans="1:5" x14ac:dyDescent="0.25">
      <c r="A64" s="40"/>
      <c r="B64" s="40"/>
      <c r="C64" s="40"/>
      <c r="D64" s="40"/>
      <c r="E64" s="40"/>
    </row>
  </sheetData>
  <mergeCells count="1">
    <mergeCell ref="B1:O1"/>
  </mergeCells>
  <conditionalFormatting sqref="D10:O10 J9:N10 D9:H10 C9:C22 O8:O22 C4:O4 C6:O7 D10:N22">
    <cfRule type="cellIs" dxfId="5" priority="1" stopIfTrue="1" operator="lessThan">
      <formula>0</formula>
    </cfRule>
  </conditionalFormatting>
  <pageMargins left="0.19685039370078741" right="0.19685039370078741" top="0.39370078740157483" bottom="0.39370078740157483" header="0" footer="0"/>
  <pageSetup paperSize="9" scale="61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rightToLeft="1" workbookViewId="0">
      <selection activeCell="A27" sqref="A27"/>
    </sheetView>
  </sheetViews>
  <sheetFormatPr defaultRowHeight="13.8" x14ac:dyDescent="0.25"/>
  <cols>
    <col min="1" max="1" width="22.19921875" customWidth="1"/>
    <col min="2" max="2" width="15.19921875" bestFit="1" customWidth="1"/>
  </cols>
  <sheetData>
    <row r="1" spans="1:15" s="1" customFormat="1" ht="72.75" customHeight="1" thickBot="1" x14ac:dyDescent="0.3">
      <c r="B1" s="145" t="s">
        <v>75</v>
      </c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7"/>
    </row>
    <row r="2" spans="1:15" ht="14.4" thickBot="1" x14ac:dyDescent="0.3">
      <c r="A2" s="158"/>
      <c r="B2" s="159"/>
      <c r="C2" s="160" t="s">
        <v>52</v>
      </c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2"/>
      <c r="O2" s="95"/>
    </row>
    <row r="3" spans="1:15" ht="14.4" thickBot="1" x14ac:dyDescent="0.3">
      <c r="A3" s="158" t="s">
        <v>0</v>
      </c>
      <c r="B3" s="159"/>
      <c r="C3" s="94" t="s">
        <v>30</v>
      </c>
      <c r="D3" s="94" t="s">
        <v>31</v>
      </c>
      <c r="E3" s="94" t="s">
        <v>32</v>
      </c>
      <c r="F3" s="94" t="s">
        <v>53</v>
      </c>
      <c r="G3" s="94" t="s">
        <v>54</v>
      </c>
      <c r="H3" s="94" t="s">
        <v>55</v>
      </c>
      <c r="I3" s="94" t="s">
        <v>56</v>
      </c>
      <c r="J3" s="94" t="s">
        <v>57</v>
      </c>
      <c r="K3" s="94" t="s">
        <v>58</v>
      </c>
      <c r="L3" s="94" t="s">
        <v>59</v>
      </c>
      <c r="M3" s="94" t="s">
        <v>60</v>
      </c>
      <c r="N3" s="94" t="s">
        <v>61</v>
      </c>
      <c r="O3" s="95" t="s">
        <v>62</v>
      </c>
    </row>
    <row r="4" spans="1:15" ht="14.4" thickBot="1" x14ac:dyDescent="0.3">
      <c r="A4" s="163" t="s">
        <v>41</v>
      </c>
      <c r="B4" s="164"/>
      <c r="C4" s="114">
        <v>1000</v>
      </c>
      <c r="D4" s="96">
        <f>C20</f>
        <v>600</v>
      </c>
      <c r="E4" s="97">
        <f t="shared" ref="E4:N4" si="0">D20</f>
        <v>160</v>
      </c>
      <c r="F4" s="97">
        <f t="shared" si="0"/>
        <v>100</v>
      </c>
      <c r="G4" s="98">
        <f t="shared" si="0"/>
        <v>-15</v>
      </c>
      <c r="H4" s="98">
        <f t="shared" si="0"/>
        <v>-20</v>
      </c>
      <c r="I4" s="98">
        <f t="shared" si="0"/>
        <v>-40</v>
      </c>
      <c r="J4" s="97">
        <f t="shared" si="0"/>
        <v>85</v>
      </c>
      <c r="K4" s="97">
        <f t="shared" si="0"/>
        <v>115</v>
      </c>
      <c r="L4" s="97">
        <f t="shared" si="0"/>
        <v>150</v>
      </c>
      <c r="M4" s="97">
        <f t="shared" si="0"/>
        <v>90</v>
      </c>
      <c r="N4" s="97">
        <f t="shared" si="0"/>
        <v>30</v>
      </c>
      <c r="O4" s="99"/>
    </row>
    <row r="5" spans="1:15" ht="14.4" thickBot="1" x14ac:dyDescent="0.3">
      <c r="A5" s="148" t="s">
        <v>19</v>
      </c>
      <c r="B5" s="100" t="s">
        <v>40</v>
      </c>
      <c r="C5" s="101">
        <v>100</v>
      </c>
      <c r="D5" s="101" t="s">
        <v>63</v>
      </c>
      <c r="E5" s="101">
        <v>100</v>
      </c>
      <c r="F5" s="101" t="s">
        <v>63</v>
      </c>
      <c r="G5" s="101">
        <v>100</v>
      </c>
      <c r="H5" s="101">
        <v>150</v>
      </c>
      <c r="I5" s="101">
        <v>100</v>
      </c>
      <c r="J5" s="101">
        <v>150</v>
      </c>
      <c r="K5" s="101">
        <v>100</v>
      </c>
      <c r="L5" s="101">
        <v>150</v>
      </c>
      <c r="M5" s="101">
        <v>100</v>
      </c>
      <c r="N5" s="101">
        <v>150</v>
      </c>
      <c r="O5" s="102">
        <f>SUM(C5:N5)</f>
        <v>1200</v>
      </c>
    </row>
    <row r="6" spans="1:15" ht="14.4" thickBot="1" x14ac:dyDescent="0.3">
      <c r="A6" s="149"/>
      <c r="B6" s="100" t="s">
        <v>20</v>
      </c>
      <c r="C6" s="101">
        <v>100</v>
      </c>
      <c r="D6" s="101">
        <v>50</v>
      </c>
      <c r="E6" s="101">
        <v>100</v>
      </c>
      <c r="F6" s="101">
        <v>50</v>
      </c>
      <c r="G6" s="101">
        <v>100</v>
      </c>
      <c r="H6" s="101">
        <v>50</v>
      </c>
      <c r="I6" s="101">
        <v>100</v>
      </c>
      <c r="J6" s="101">
        <v>50</v>
      </c>
      <c r="K6" s="101">
        <v>100</v>
      </c>
      <c r="L6" s="101">
        <v>50</v>
      </c>
      <c r="M6" s="101">
        <v>100</v>
      </c>
      <c r="N6" s="101">
        <v>50</v>
      </c>
      <c r="O6" s="102">
        <f>SUM(C6:N6)</f>
        <v>900</v>
      </c>
    </row>
    <row r="7" spans="1:15" ht="14.4" thickBot="1" x14ac:dyDescent="0.3">
      <c r="A7" s="149"/>
      <c r="B7" s="100" t="s">
        <v>33</v>
      </c>
      <c r="C7" s="101">
        <v>50</v>
      </c>
      <c r="D7" s="101">
        <v>100</v>
      </c>
      <c r="E7" s="101">
        <v>100</v>
      </c>
      <c r="F7" s="101">
        <v>150</v>
      </c>
      <c r="G7" s="101">
        <v>100</v>
      </c>
      <c r="H7" s="101">
        <v>75</v>
      </c>
      <c r="I7" s="101">
        <v>150</v>
      </c>
      <c r="J7" s="101">
        <v>50</v>
      </c>
      <c r="K7" s="101">
        <v>50</v>
      </c>
      <c r="L7" s="101">
        <v>25</v>
      </c>
      <c r="M7" s="101">
        <v>25</v>
      </c>
      <c r="N7" s="101">
        <v>20</v>
      </c>
      <c r="O7" s="102">
        <f>SUM(C7:N7)</f>
        <v>895</v>
      </c>
    </row>
    <row r="8" spans="1:15" ht="14.4" thickBot="1" x14ac:dyDescent="0.3">
      <c r="A8" s="150"/>
      <c r="B8" s="100" t="s">
        <v>21</v>
      </c>
      <c r="C8" s="101" t="s">
        <v>63</v>
      </c>
      <c r="D8" s="101" t="s">
        <v>63</v>
      </c>
      <c r="E8" s="101" t="s">
        <v>63</v>
      </c>
      <c r="F8" s="101" t="s">
        <v>63</v>
      </c>
      <c r="G8" s="101" t="s">
        <v>63</v>
      </c>
      <c r="H8" s="101">
        <v>5</v>
      </c>
      <c r="I8" s="101">
        <v>15</v>
      </c>
      <c r="J8" s="101">
        <v>20</v>
      </c>
      <c r="K8" s="101">
        <v>25</v>
      </c>
      <c r="L8" s="101">
        <v>30</v>
      </c>
      <c r="M8" s="101">
        <v>30</v>
      </c>
      <c r="N8" s="101">
        <v>30</v>
      </c>
      <c r="O8" s="102">
        <f>SUM(C8:N8)</f>
        <v>155</v>
      </c>
    </row>
    <row r="9" spans="1:15" ht="14.4" thickBot="1" x14ac:dyDescent="0.3">
      <c r="A9" s="151" t="s">
        <v>64</v>
      </c>
      <c r="B9" s="152"/>
      <c r="C9" s="103">
        <f>SUM(C5:C8)</f>
        <v>250</v>
      </c>
      <c r="D9" s="103">
        <f t="shared" ref="D9:O9" si="1">SUM(D5:D8)</f>
        <v>150</v>
      </c>
      <c r="E9" s="103">
        <f t="shared" si="1"/>
        <v>300</v>
      </c>
      <c r="F9" s="103">
        <f t="shared" si="1"/>
        <v>200</v>
      </c>
      <c r="G9" s="103">
        <f t="shared" si="1"/>
        <v>300</v>
      </c>
      <c r="H9" s="103">
        <f t="shared" si="1"/>
        <v>280</v>
      </c>
      <c r="I9" s="103">
        <f t="shared" si="1"/>
        <v>365</v>
      </c>
      <c r="J9" s="103">
        <f t="shared" si="1"/>
        <v>270</v>
      </c>
      <c r="K9" s="103">
        <f t="shared" si="1"/>
        <v>275</v>
      </c>
      <c r="L9" s="103">
        <f t="shared" si="1"/>
        <v>255</v>
      </c>
      <c r="M9" s="103">
        <f t="shared" si="1"/>
        <v>255</v>
      </c>
      <c r="N9" s="103">
        <f t="shared" si="1"/>
        <v>250</v>
      </c>
      <c r="O9" s="104">
        <f t="shared" si="1"/>
        <v>3150</v>
      </c>
    </row>
    <row r="10" spans="1:15" ht="22.5" customHeight="1" thickBot="1" x14ac:dyDescent="0.3">
      <c r="A10" s="153" t="s">
        <v>25</v>
      </c>
      <c r="B10" s="154"/>
      <c r="C10" s="105">
        <f t="shared" ref="C10:N10" si="2">C9+C4</f>
        <v>1250</v>
      </c>
      <c r="D10" s="105">
        <f t="shared" si="2"/>
        <v>750</v>
      </c>
      <c r="E10" s="105">
        <f t="shared" si="2"/>
        <v>460</v>
      </c>
      <c r="F10" s="105">
        <f t="shared" si="2"/>
        <v>300</v>
      </c>
      <c r="G10" s="105">
        <f t="shared" si="2"/>
        <v>285</v>
      </c>
      <c r="H10" s="105">
        <f t="shared" si="2"/>
        <v>260</v>
      </c>
      <c r="I10" s="105">
        <f t="shared" si="2"/>
        <v>325</v>
      </c>
      <c r="J10" s="105">
        <f t="shared" si="2"/>
        <v>355</v>
      </c>
      <c r="K10" s="105">
        <f t="shared" si="2"/>
        <v>390</v>
      </c>
      <c r="L10" s="105">
        <f t="shared" si="2"/>
        <v>405</v>
      </c>
      <c r="M10" s="105">
        <f t="shared" si="2"/>
        <v>345</v>
      </c>
      <c r="N10" s="105">
        <f t="shared" si="2"/>
        <v>280</v>
      </c>
      <c r="O10" s="107">
        <f>SUM(C10:N10)</f>
        <v>5405</v>
      </c>
    </row>
    <row r="11" spans="1:15" ht="14.4" thickBot="1" x14ac:dyDescent="0.3">
      <c r="A11" s="148" t="s">
        <v>1</v>
      </c>
      <c r="B11" s="100" t="s">
        <v>2</v>
      </c>
      <c r="C11" s="101">
        <v>130</v>
      </c>
      <c r="D11" s="101">
        <v>130</v>
      </c>
      <c r="E11" s="101">
        <v>130</v>
      </c>
      <c r="F11" s="101">
        <v>130</v>
      </c>
      <c r="G11" s="101">
        <v>130</v>
      </c>
      <c r="H11" s="101">
        <v>130</v>
      </c>
      <c r="I11" s="101">
        <v>130</v>
      </c>
      <c r="J11" s="101">
        <v>130</v>
      </c>
      <c r="K11" s="101">
        <v>130</v>
      </c>
      <c r="L11" s="101">
        <v>130</v>
      </c>
      <c r="M11" s="101">
        <v>130</v>
      </c>
      <c r="N11" s="101">
        <v>130</v>
      </c>
      <c r="O11" s="102">
        <f t="shared" ref="O11:O20" si="3">SUM(C11:N11)</f>
        <v>1560</v>
      </c>
    </row>
    <row r="12" spans="1:15" ht="14.4" thickBot="1" x14ac:dyDescent="0.3">
      <c r="A12" s="149"/>
      <c r="B12" s="100" t="s">
        <v>65</v>
      </c>
      <c r="C12" s="101">
        <v>80</v>
      </c>
      <c r="D12" s="101">
        <v>80</v>
      </c>
      <c r="E12" s="101">
        <v>40</v>
      </c>
      <c r="F12" s="101">
        <v>40</v>
      </c>
      <c r="G12" s="101">
        <v>40</v>
      </c>
      <c r="H12" s="101">
        <v>40</v>
      </c>
      <c r="I12" s="101">
        <v>20</v>
      </c>
      <c r="J12" s="101">
        <v>20</v>
      </c>
      <c r="K12" s="101">
        <v>20</v>
      </c>
      <c r="L12" s="101">
        <v>50</v>
      </c>
      <c r="M12" s="101">
        <v>50</v>
      </c>
      <c r="N12" s="101">
        <v>50</v>
      </c>
      <c r="O12" s="102">
        <f t="shared" si="3"/>
        <v>530</v>
      </c>
    </row>
    <row r="13" spans="1:15" ht="14.4" thickBot="1" x14ac:dyDescent="0.3">
      <c r="A13" s="149"/>
      <c r="B13" s="100" t="s">
        <v>66</v>
      </c>
      <c r="C13" s="101">
        <v>80</v>
      </c>
      <c r="D13" s="101">
        <v>80</v>
      </c>
      <c r="E13" s="101">
        <v>40</v>
      </c>
      <c r="F13" s="101">
        <v>40</v>
      </c>
      <c r="G13" s="101">
        <v>40</v>
      </c>
      <c r="H13" s="101">
        <v>40</v>
      </c>
      <c r="I13" s="101">
        <v>20</v>
      </c>
      <c r="J13" s="101">
        <v>20</v>
      </c>
      <c r="K13" s="101">
        <v>20</v>
      </c>
      <c r="L13" s="101">
        <v>50</v>
      </c>
      <c r="M13" s="101">
        <v>50</v>
      </c>
      <c r="N13" s="101">
        <v>50</v>
      </c>
      <c r="O13" s="102">
        <f t="shared" si="3"/>
        <v>530</v>
      </c>
    </row>
    <row r="14" spans="1:15" ht="14.4" thickBot="1" x14ac:dyDescent="0.3">
      <c r="A14" s="149"/>
      <c r="B14" s="100" t="s">
        <v>67</v>
      </c>
      <c r="C14" s="101">
        <v>60</v>
      </c>
      <c r="D14" s="101">
        <v>60</v>
      </c>
      <c r="E14" s="101">
        <v>30</v>
      </c>
      <c r="F14" s="101">
        <v>30</v>
      </c>
      <c r="G14" s="101">
        <v>30</v>
      </c>
      <c r="H14" s="101">
        <v>30</v>
      </c>
      <c r="I14" s="101">
        <v>20</v>
      </c>
      <c r="J14" s="101">
        <v>20</v>
      </c>
      <c r="K14" s="101">
        <v>20</v>
      </c>
      <c r="L14" s="101">
        <v>25</v>
      </c>
      <c r="M14" s="101">
        <v>25</v>
      </c>
      <c r="N14" s="101">
        <v>25</v>
      </c>
      <c r="O14" s="102">
        <f t="shared" si="3"/>
        <v>375</v>
      </c>
    </row>
    <row r="15" spans="1:15" ht="14.4" thickBot="1" x14ac:dyDescent="0.3">
      <c r="A15" s="149"/>
      <c r="B15" s="100" t="s">
        <v>68</v>
      </c>
      <c r="C15" s="101">
        <v>60</v>
      </c>
      <c r="D15" s="101">
        <v>60</v>
      </c>
      <c r="E15" s="101">
        <v>30</v>
      </c>
      <c r="F15" s="101">
        <v>30</v>
      </c>
      <c r="G15" s="101">
        <v>30</v>
      </c>
      <c r="H15" s="101">
        <v>30</v>
      </c>
      <c r="I15" s="101">
        <v>20</v>
      </c>
      <c r="J15" s="101">
        <v>20</v>
      </c>
      <c r="K15" s="101">
        <v>20</v>
      </c>
      <c r="L15" s="101">
        <v>25</v>
      </c>
      <c r="M15" s="101">
        <v>25</v>
      </c>
      <c r="N15" s="101">
        <v>25</v>
      </c>
      <c r="O15" s="102">
        <f t="shared" si="3"/>
        <v>375</v>
      </c>
    </row>
    <row r="16" spans="1:15" ht="14.4" thickBot="1" x14ac:dyDescent="0.3">
      <c r="A16" s="149"/>
      <c r="B16" s="100" t="s">
        <v>69</v>
      </c>
      <c r="C16" s="101">
        <v>60</v>
      </c>
      <c r="D16" s="101">
        <v>60</v>
      </c>
      <c r="E16" s="101">
        <v>30</v>
      </c>
      <c r="F16" s="101">
        <v>30</v>
      </c>
      <c r="G16" s="101">
        <v>30</v>
      </c>
      <c r="H16" s="101">
        <v>30</v>
      </c>
      <c r="I16" s="101">
        <v>20</v>
      </c>
      <c r="J16" s="101">
        <v>20</v>
      </c>
      <c r="K16" s="101">
        <v>20</v>
      </c>
      <c r="L16" s="101">
        <v>25</v>
      </c>
      <c r="M16" s="101">
        <v>25</v>
      </c>
      <c r="N16" s="101">
        <v>25</v>
      </c>
      <c r="O16" s="102">
        <f t="shared" si="3"/>
        <v>375</v>
      </c>
    </row>
    <row r="17" spans="1:15" ht="14.4" thickBot="1" x14ac:dyDescent="0.3">
      <c r="A17" s="149"/>
      <c r="B17" s="100" t="s">
        <v>70</v>
      </c>
      <c r="C17" s="101">
        <v>60</v>
      </c>
      <c r="D17" s="101">
        <v>60</v>
      </c>
      <c r="E17" s="101">
        <v>30</v>
      </c>
      <c r="F17" s="101" t="s">
        <v>63</v>
      </c>
      <c r="G17" s="101" t="s">
        <v>63</v>
      </c>
      <c r="H17" s="101" t="s">
        <v>63</v>
      </c>
      <c r="I17" s="101">
        <v>10</v>
      </c>
      <c r="J17" s="101">
        <v>10</v>
      </c>
      <c r="K17" s="101">
        <v>10</v>
      </c>
      <c r="L17" s="101">
        <v>10</v>
      </c>
      <c r="M17" s="101">
        <v>10</v>
      </c>
      <c r="N17" s="101">
        <v>10</v>
      </c>
      <c r="O17" s="102">
        <f t="shared" si="3"/>
        <v>210</v>
      </c>
    </row>
    <row r="18" spans="1:15" ht="14.4" thickBot="1" x14ac:dyDescent="0.3">
      <c r="A18" s="150"/>
      <c r="B18" s="100" t="s">
        <v>71</v>
      </c>
      <c r="C18" s="101">
        <v>120</v>
      </c>
      <c r="D18" s="101">
        <v>60</v>
      </c>
      <c r="E18" s="101">
        <v>30</v>
      </c>
      <c r="F18" s="101">
        <v>15</v>
      </c>
      <c r="G18" s="101">
        <v>5</v>
      </c>
      <c r="H18" s="101"/>
      <c r="I18" s="101"/>
      <c r="J18" s="101"/>
      <c r="K18" s="101"/>
      <c r="L18" s="101"/>
      <c r="M18" s="101"/>
      <c r="N18" s="101"/>
      <c r="O18" s="102">
        <f t="shared" si="3"/>
        <v>230</v>
      </c>
    </row>
    <row r="19" spans="1:15" ht="14.4" thickBot="1" x14ac:dyDescent="0.3">
      <c r="A19" s="155" t="s">
        <v>72</v>
      </c>
      <c r="B19" s="156"/>
      <c r="C19" s="106">
        <f>SUM(C11:C18)</f>
        <v>650</v>
      </c>
      <c r="D19" s="106">
        <f t="shared" ref="D19:N19" si="4">SUM(D11:D18)</f>
        <v>590</v>
      </c>
      <c r="E19" s="106">
        <f t="shared" si="4"/>
        <v>360</v>
      </c>
      <c r="F19" s="106">
        <f t="shared" si="4"/>
        <v>315</v>
      </c>
      <c r="G19" s="106">
        <f t="shared" si="4"/>
        <v>305</v>
      </c>
      <c r="H19" s="106">
        <f t="shared" si="4"/>
        <v>300</v>
      </c>
      <c r="I19" s="106">
        <f t="shared" si="4"/>
        <v>240</v>
      </c>
      <c r="J19" s="106">
        <f t="shared" si="4"/>
        <v>240</v>
      </c>
      <c r="K19" s="106">
        <f t="shared" si="4"/>
        <v>240</v>
      </c>
      <c r="L19" s="106">
        <f t="shared" si="4"/>
        <v>315</v>
      </c>
      <c r="M19" s="106">
        <f t="shared" si="4"/>
        <v>315</v>
      </c>
      <c r="N19" s="106">
        <f t="shared" si="4"/>
        <v>315</v>
      </c>
      <c r="O19" s="107">
        <f t="shared" si="3"/>
        <v>4185</v>
      </c>
    </row>
    <row r="20" spans="1:15" ht="14.4" thickBot="1" x14ac:dyDescent="0.3">
      <c r="A20" s="148" t="s">
        <v>23</v>
      </c>
      <c r="B20" s="108" t="s">
        <v>73</v>
      </c>
      <c r="C20" s="115">
        <f>C10-C19</f>
        <v>600</v>
      </c>
      <c r="D20" s="109">
        <f t="shared" ref="D20:N20" si="5">D10-D19</f>
        <v>160</v>
      </c>
      <c r="E20" s="109">
        <f t="shared" si="5"/>
        <v>100</v>
      </c>
      <c r="F20" s="98">
        <f t="shared" si="5"/>
        <v>-15</v>
      </c>
      <c r="G20" s="98">
        <f t="shared" si="5"/>
        <v>-20</v>
      </c>
      <c r="H20" s="98">
        <f t="shared" si="5"/>
        <v>-40</v>
      </c>
      <c r="I20" s="109">
        <f t="shared" si="5"/>
        <v>85</v>
      </c>
      <c r="J20" s="109">
        <f t="shared" si="5"/>
        <v>115</v>
      </c>
      <c r="K20" s="109">
        <f t="shared" si="5"/>
        <v>150</v>
      </c>
      <c r="L20" s="109">
        <f t="shared" si="5"/>
        <v>90</v>
      </c>
      <c r="M20" s="109">
        <f t="shared" si="5"/>
        <v>30</v>
      </c>
      <c r="N20" s="98">
        <f t="shared" si="5"/>
        <v>-35</v>
      </c>
      <c r="O20" s="110">
        <f t="shared" si="3"/>
        <v>1220</v>
      </c>
    </row>
    <row r="21" spans="1:15" ht="14.4" thickBot="1" x14ac:dyDescent="0.3">
      <c r="A21" s="157"/>
      <c r="B21" s="111" t="s">
        <v>74</v>
      </c>
      <c r="C21" s="112">
        <v>600</v>
      </c>
      <c r="D21" s="112">
        <f t="shared" ref="D21:N21" si="6">C21+D20</f>
        <v>760</v>
      </c>
      <c r="E21" s="112">
        <f t="shared" si="6"/>
        <v>860</v>
      </c>
      <c r="F21" s="112">
        <f t="shared" si="6"/>
        <v>845</v>
      </c>
      <c r="G21" s="112">
        <f t="shared" si="6"/>
        <v>825</v>
      </c>
      <c r="H21" s="112">
        <f t="shared" si="6"/>
        <v>785</v>
      </c>
      <c r="I21" s="112">
        <f t="shared" si="6"/>
        <v>870</v>
      </c>
      <c r="J21" s="112">
        <f t="shared" si="6"/>
        <v>985</v>
      </c>
      <c r="K21" s="112">
        <f t="shared" si="6"/>
        <v>1135</v>
      </c>
      <c r="L21" s="112">
        <f t="shared" si="6"/>
        <v>1225</v>
      </c>
      <c r="M21" s="112">
        <f t="shared" si="6"/>
        <v>1255</v>
      </c>
      <c r="N21" s="112">
        <f t="shared" si="6"/>
        <v>1220</v>
      </c>
      <c r="O21" s="113"/>
    </row>
    <row r="22" spans="1:15" ht="14.4" thickTop="1" x14ac:dyDescent="0.25"/>
  </sheetData>
  <mergeCells count="11">
    <mergeCell ref="A20:A21"/>
    <mergeCell ref="A2:B2"/>
    <mergeCell ref="C2:N2"/>
    <mergeCell ref="A3:B3"/>
    <mergeCell ref="A4:B4"/>
    <mergeCell ref="B1:O1"/>
    <mergeCell ref="A5:A8"/>
    <mergeCell ref="A9:B9"/>
    <mergeCell ref="A10:B10"/>
    <mergeCell ref="A11:A18"/>
    <mergeCell ref="A19:B19"/>
  </mergeCells>
  <pageMargins left="0.7" right="0.7" top="0.75" bottom="0.75" header="0.3" footer="0.3"/>
  <ignoredErrors>
    <ignoredError sqref="N9 E9:M9" formulaRange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2"/>
  <sheetViews>
    <sheetView showGridLines="0" rightToLeft="1" zoomScaleNormal="100" zoomScaleSheetLayoutView="70" workbookViewId="0">
      <selection activeCell="B1" sqref="B1:L1"/>
    </sheetView>
  </sheetViews>
  <sheetFormatPr defaultColWidth="9" defaultRowHeight="13.2" x14ac:dyDescent="0.25"/>
  <cols>
    <col min="1" max="1" width="24.3984375" style="1" customWidth="1"/>
    <col min="2" max="2" width="26.5" style="1" bestFit="1" customWidth="1"/>
    <col min="3" max="3" width="8.8984375" style="1" bestFit="1" customWidth="1"/>
    <col min="4" max="4" width="9.5" style="1" customWidth="1"/>
    <col min="5" max="5" width="9.59765625" style="1" bestFit="1" customWidth="1"/>
    <col min="6" max="6" width="10" style="1" customWidth="1"/>
    <col min="7" max="7" width="8.8984375" style="1" bestFit="1" customWidth="1"/>
    <col min="8" max="8" width="9.8984375" style="1" bestFit="1" customWidth="1"/>
    <col min="9" max="12" width="9.8984375" style="1" customWidth="1"/>
    <col min="13" max="14" width="9" style="1"/>
    <col min="15" max="15" width="10.3984375" style="1" customWidth="1"/>
    <col min="16" max="16384" width="9" style="1"/>
  </cols>
  <sheetData>
    <row r="1" spans="1:12" ht="72.75" customHeight="1" thickBot="1" x14ac:dyDescent="0.3">
      <c r="B1" s="145" t="s">
        <v>44</v>
      </c>
      <c r="C1" s="146"/>
      <c r="D1" s="146"/>
      <c r="E1" s="146"/>
      <c r="F1" s="146"/>
      <c r="G1" s="146"/>
      <c r="H1" s="146"/>
      <c r="I1" s="146"/>
      <c r="J1" s="146"/>
      <c r="K1" s="146"/>
      <c r="L1" s="147"/>
    </row>
    <row r="2" spans="1:12" ht="32.25" customHeight="1" thickBot="1" x14ac:dyDescent="0.3">
      <c r="A2" s="73"/>
      <c r="B2" s="74"/>
      <c r="C2" s="165" t="s">
        <v>30</v>
      </c>
      <c r="D2" s="166"/>
      <c r="E2" s="165" t="s">
        <v>31</v>
      </c>
      <c r="F2" s="166"/>
      <c r="G2" s="165" t="s">
        <v>32</v>
      </c>
      <c r="H2" s="166"/>
      <c r="I2" s="165" t="s">
        <v>34</v>
      </c>
      <c r="J2" s="166"/>
      <c r="K2" s="165" t="s">
        <v>37</v>
      </c>
      <c r="L2" s="166"/>
    </row>
    <row r="3" spans="1:12" ht="31.5" customHeight="1" thickBot="1" x14ac:dyDescent="0.3">
      <c r="A3" s="5" t="s">
        <v>6</v>
      </c>
      <c r="B3" s="6" t="s">
        <v>0</v>
      </c>
      <c r="C3" s="7" t="s">
        <v>7</v>
      </c>
      <c r="D3" s="8" t="s">
        <v>26</v>
      </c>
      <c r="E3" s="8" t="s">
        <v>43</v>
      </c>
      <c r="F3" s="8" t="s">
        <v>27</v>
      </c>
      <c r="G3" s="9" t="s">
        <v>8</v>
      </c>
      <c r="H3" s="8" t="s">
        <v>28</v>
      </c>
      <c r="I3" s="8" t="s">
        <v>35</v>
      </c>
      <c r="J3" s="8" t="s">
        <v>36</v>
      </c>
      <c r="K3" s="56" t="s">
        <v>38</v>
      </c>
      <c r="L3" s="8" t="s">
        <v>39</v>
      </c>
    </row>
    <row r="4" spans="1:12" s="25" customFormat="1" ht="22.5" customHeight="1" thickBot="1" x14ac:dyDescent="0.3">
      <c r="A4" s="11"/>
      <c r="B4" s="55" t="s">
        <v>42</v>
      </c>
      <c r="C4" s="87"/>
      <c r="D4" s="88"/>
      <c r="E4" s="86">
        <f>C20</f>
        <v>0</v>
      </c>
      <c r="F4" s="85">
        <f>D20</f>
        <v>0</v>
      </c>
      <c r="G4" s="86">
        <f>E20</f>
        <v>0</v>
      </c>
      <c r="H4" s="86">
        <f>F20</f>
        <v>0</v>
      </c>
      <c r="I4" s="69"/>
      <c r="J4" s="69"/>
      <c r="K4" s="69"/>
      <c r="L4" s="69"/>
    </row>
    <row r="5" spans="1:12" x14ac:dyDescent="0.25">
      <c r="A5" s="57" t="s">
        <v>19</v>
      </c>
      <c r="B5" s="16" t="s">
        <v>40</v>
      </c>
      <c r="C5" s="59">
        <f>'תכנון תזרים'!C6</f>
        <v>0</v>
      </c>
      <c r="D5" s="60"/>
      <c r="E5" s="59">
        <f>'תכנון תזרים'!D6</f>
        <v>0</v>
      </c>
      <c r="F5" s="61"/>
      <c r="G5" s="59">
        <f>'תכנון תזרים'!E6</f>
        <v>0</v>
      </c>
      <c r="H5" s="59"/>
      <c r="I5" s="62">
        <f t="shared" ref="I5:J8" si="0">G5+E5+C5</f>
        <v>0</v>
      </c>
      <c r="J5" s="62">
        <f t="shared" si="0"/>
        <v>0</v>
      </c>
      <c r="K5" s="61">
        <f>J5-I5</f>
        <v>0</v>
      </c>
      <c r="L5" s="71" t="e">
        <f t="shared" ref="L5:L19" si="1">J5/I5</f>
        <v>#DIV/0!</v>
      </c>
    </row>
    <row r="6" spans="1:12" x14ac:dyDescent="0.25">
      <c r="A6" s="57" t="s">
        <v>19</v>
      </c>
      <c r="B6" s="16" t="s">
        <v>20</v>
      </c>
      <c r="C6" s="59">
        <f>'תכנון תזרים'!C7</f>
        <v>0</v>
      </c>
      <c r="D6" s="60"/>
      <c r="E6" s="59">
        <f>'תכנון תזרים'!D7</f>
        <v>0</v>
      </c>
      <c r="F6" s="61"/>
      <c r="G6" s="59">
        <f>'תכנון תזרים'!E7</f>
        <v>0</v>
      </c>
      <c r="H6" s="59"/>
      <c r="I6" s="62">
        <f t="shared" si="0"/>
        <v>0</v>
      </c>
      <c r="J6" s="62">
        <f t="shared" si="0"/>
        <v>0</v>
      </c>
      <c r="K6" s="89">
        <f>J6-I6</f>
        <v>0</v>
      </c>
      <c r="L6" s="71" t="e">
        <f t="shared" si="1"/>
        <v>#DIV/0!</v>
      </c>
    </row>
    <row r="7" spans="1:12" x14ac:dyDescent="0.25">
      <c r="A7" s="57" t="s">
        <v>19</v>
      </c>
      <c r="B7" s="16" t="s">
        <v>33</v>
      </c>
      <c r="C7" s="59">
        <f>'תכנון תזרים'!C8</f>
        <v>0</v>
      </c>
      <c r="D7" s="60"/>
      <c r="E7" s="59">
        <f>'תכנון תזרים'!D8</f>
        <v>0</v>
      </c>
      <c r="F7" s="61"/>
      <c r="G7" s="59">
        <f>'תכנון תזרים'!E8</f>
        <v>0</v>
      </c>
      <c r="H7" s="63"/>
      <c r="I7" s="62">
        <f t="shared" si="0"/>
        <v>0</v>
      </c>
      <c r="J7" s="62">
        <f t="shared" si="0"/>
        <v>0</v>
      </c>
      <c r="K7" s="89">
        <f>J7-I7</f>
        <v>0</v>
      </c>
      <c r="L7" s="71" t="e">
        <f t="shared" si="1"/>
        <v>#DIV/0!</v>
      </c>
    </row>
    <row r="8" spans="1:12" ht="13.8" thickBot="1" x14ac:dyDescent="0.3">
      <c r="A8" s="57" t="s">
        <v>19</v>
      </c>
      <c r="B8" s="20" t="s">
        <v>21</v>
      </c>
      <c r="C8" s="59">
        <f>'תכנון תזרים'!C9</f>
        <v>0</v>
      </c>
      <c r="D8" s="64">
        <v>0</v>
      </c>
      <c r="E8" s="59">
        <f>'תכנון תזרים'!D9</f>
        <v>0</v>
      </c>
      <c r="F8" s="61"/>
      <c r="G8" s="59">
        <f>'תכנון תזרים'!E9</f>
        <v>0</v>
      </c>
      <c r="H8" s="64"/>
      <c r="I8" s="62">
        <f t="shared" si="0"/>
        <v>0</v>
      </c>
      <c r="J8" s="62">
        <f t="shared" si="0"/>
        <v>0</v>
      </c>
      <c r="K8" s="61">
        <f>J8-I8</f>
        <v>0</v>
      </c>
      <c r="L8" s="71" t="e">
        <f t="shared" si="1"/>
        <v>#DIV/0!</v>
      </c>
    </row>
    <row r="9" spans="1:12" ht="20.25" customHeight="1" thickBot="1" x14ac:dyDescent="0.3">
      <c r="A9" s="31" t="s">
        <v>29</v>
      </c>
      <c r="B9" s="31"/>
      <c r="C9" s="65">
        <f t="shared" ref="C9:K9" si="2">SUM(C5:C8)</f>
        <v>0</v>
      </c>
      <c r="D9" s="65">
        <f t="shared" si="2"/>
        <v>0</v>
      </c>
      <c r="E9" s="65">
        <f t="shared" si="2"/>
        <v>0</v>
      </c>
      <c r="F9" s="65">
        <f t="shared" si="2"/>
        <v>0</v>
      </c>
      <c r="G9" s="65">
        <f t="shared" si="2"/>
        <v>0</v>
      </c>
      <c r="H9" s="65">
        <f t="shared" si="2"/>
        <v>0</v>
      </c>
      <c r="I9" s="65">
        <f t="shared" si="2"/>
        <v>0</v>
      </c>
      <c r="J9" s="66">
        <f t="shared" si="2"/>
        <v>0</v>
      </c>
      <c r="K9" s="90">
        <f t="shared" si="2"/>
        <v>0</v>
      </c>
      <c r="L9" s="92" t="e">
        <f t="shared" si="1"/>
        <v>#DIV/0!</v>
      </c>
    </row>
    <row r="10" spans="1:12" ht="20.25" customHeight="1" thickBot="1" x14ac:dyDescent="0.3">
      <c r="A10" s="21" t="s">
        <v>25</v>
      </c>
      <c r="B10" s="58"/>
      <c r="C10" s="67">
        <f t="shared" ref="C10:H10" si="3">C9+C4</f>
        <v>0</v>
      </c>
      <c r="D10" s="67">
        <f t="shared" si="3"/>
        <v>0</v>
      </c>
      <c r="E10" s="67">
        <f t="shared" si="3"/>
        <v>0</v>
      </c>
      <c r="F10" s="67">
        <f t="shared" si="3"/>
        <v>0</v>
      </c>
      <c r="G10" s="67">
        <f t="shared" si="3"/>
        <v>0</v>
      </c>
      <c r="H10" s="68">
        <f t="shared" si="3"/>
        <v>0</v>
      </c>
      <c r="I10" s="68">
        <f>I9+I4</f>
        <v>0</v>
      </c>
      <c r="J10" s="68">
        <f>J9+J4</f>
        <v>0</v>
      </c>
      <c r="K10" s="91">
        <f>K9+K4</f>
        <v>0</v>
      </c>
      <c r="L10" s="92" t="e">
        <f>L9+L4</f>
        <v>#DIV/0!</v>
      </c>
    </row>
    <row r="11" spans="1:12" x14ac:dyDescent="0.25">
      <c r="A11" s="57" t="s">
        <v>1</v>
      </c>
      <c r="B11" s="24" t="str">
        <f>'תכנון תזרים'!B12</f>
        <v>תכנית א</v>
      </c>
      <c r="C11" s="14">
        <f>'תכנון תזרים'!C13</f>
        <v>0</v>
      </c>
      <c r="D11" s="60"/>
      <c r="E11" s="14">
        <f>'תכנון תזרים'!D13</f>
        <v>0</v>
      </c>
      <c r="F11" s="62"/>
      <c r="G11" s="14">
        <f>'תכנון תזרים'!E13</f>
        <v>0</v>
      </c>
      <c r="H11" s="59"/>
      <c r="I11" s="62">
        <f t="shared" ref="I11:J18" si="4">G11+E11+C11</f>
        <v>0</v>
      </c>
      <c r="J11" s="62">
        <f t="shared" si="4"/>
        <v>0</v>
      </c>
      <c r="K11" s="61">
        <f t="shared" ref="K11:K18" si="5">J11-I11</f>
        <v>0</v>
      </c>
      <c r="L11" s="71" t="e">
        <f t="shared" si="1"/>
        <v>#DIV/0!</v>
      </c>
    </row>
    <row r="12" spans="1:12" x14ac:dyDescent="0.25">
      <c r="A12" s="57" t="s">
        <v>1</v>
      </c>
      <c r="B12" s="24" t="str">
        <f>'תכנון תזרים'!B13</f>
        <v>תכנית ב</v>
      </c>
      <c r="C12" s="14">
        <f>'תכנון תזרים'!C14</f>
        <v>0</v>
      </c>
      <c r="D12" s="60"/>
      <c r="E12" s="14">
        <f>'תכנון תזרים'!D14</f>
        <v>0</v>
      </c>
      <c r="F12" s="62"/>
      <c r="G12" s="14">
        <f>'תכנון תזרים'!E14</f>
        <v>0</v>
      </c>
      <c r="H12" s="59"/>
      <c r="I12" s="62">
        <f t="shared" si="4"/>
        <v>0</v>
      </c>
      <c r="J12" s="62">
        <f t="shared" si="4"/>
        <v>0</v>
      </c>
      <c r="K12" s="61">
        <f t="shared" si="5"/>
        <v>0</v>
      </c>
      <c r="L12" s="71" t="e">
        <f t="shared" si="1"/>
        <v>#DIV/0!</v>
      </c>
    </row>
    <row r="13" spans="1:12" x14ac:dyDescent="0.25">
      <c r="A13" s="57" t="s">
        <v>1</v>
      </c>
      <c r="B13" s="24" t="str">
        <f>'תכנון תזרים'!B14</f>
        <v>תכנית ג</v>
      </c>
      <c r="C13" s="14">
        <f>'תכנון תזרים'!C15</f>
        <v>0</v>
      </c>
      <c r="D13" s="60"/>
      <c r="E13" s="14">
        <f>'תכנון תזרים'!D15</f>
        <v>0</v>
      </c>
      <c r="F13" s="62"/>
      <c r="G13" s="14">
        <f>'תכנון תזרים'!E15</f>
        <v>0</v>
      </c>
      <c r="H13" s="59"/>
      <c r="I13" s="62">
        <f t="shared" si="4"/>
        <v>0</v>
      </c>
      <c r="J13" s="62">
        <f t="shared" si="4"/>
        <v>0</v>
      </c>
      <c r="K13" s="61">
        <f t="shared" si="5"/>
        <v>0</v>
      </c>
      <c r="L13" s="71" t="e">
        <f t="shared" si="1"/>
        <v>#DIV/0!</v>
      </c>
    </row>
    <row r="14" spans="1:12" x14ac:dyDescent="0.25">
      <c r="A14" s="57" t="s">
        <v>1</v>
      </c>
      <c r="B14" s="24" t="str">
        <f>'תכנון תזרים'!B15</f>
        <v>תכנית ד</v>
      </c>
      <c r="C14" s="14">
        <f>'תכנון תזרים'!C16</f>
        <v>0</v>
      </c>
      <c r="D14" s="60"/>
      <c r="E14" s="14">
        <f>'תכנון תזרים'!D16</f>
        <v>0</v>
      </c>
      <c r="F14" s="62"/>
      <c r="G14" s="14">
        <f>'תכנון תזרים'!E16</f>
        <v>0</v>
      </c>
      <c r="H14" s="59"/>
      <c r="I14" s="62">
        <f t="shared" si="4"/>
        <v>0</v>
      </c>
      <c r="J14" s="62">
        <f t="shared" si="4"/>
        <v>0</v>
      </c>
      <c r="K14" s="61">
        <f t="shared" si="5"/>
        <v>0</v>
      </c>
      <c r="L14" s="71" t="e">
        <f t="shared" si="1"/>
        <v>#DIV/0!</v>
      </c>
    </row>
    <row r="15" spans="1:12" x14ac:dyDescent="0.25">
      <c r="A15" s="57" t="s">
        <v>1</v>
      </c>
      <c r="B15" s="24" t="str">
        <f>'תכנון תזרים'!B16</f>
        <v>תכנית ה</v>
      </c>
      <c r="C15" s="14">
        <f>'תכנון תזרים'!C17</f>
        <v>0</v>
      </c>
      <c r="D15" s="60"/>
      <c r="E15" s="14">
        <f>'תכנון תזרים'!D17</f>
        <v>0</v>
      </c>
      <c r="F15" s="62"/>
      <c r="G15" s="14">
        <f>'תכנון תזרים'!E17</f>
        <v>0</v>
      </c>
      <c r="H15" s="59"/>
      <c r="I15" s="62">
        <f t="shared" si="4"/>
        <v>0</v>
      </c>
      <c r="J15" s="62">
        <f t="shared" si="4"/>
        <v>0</v>
      </c>
      <c r="K15" s="61">
        <f t="shared" si="5"/>
        <v>0</v>
      </c>
      <c r="L15" s="71" t="e">
        <f t="shared" si="1"/>
        <v>#DIV/0!</v>
      </c>
    </row>
    <row r="16" spans="1:12" x14ac:dyDescent="0.25">
      <c r="A16" s="57" t="s">
        <v>1</v>
      </c>
      <c r="B16" s="25" t="s">
        <v>2</v>
      </c>
      <c r="C16" s="14">
        <f>'תכנון תזרים'!C18</f>
        <v>0</v>
      </c>
      <c r="D16" s="60"/>
      <c r="E16" s="14">
        <f>'תכנון תזרים'!D18</f>
        <v>0</v>
      </c>
      <c r="F16" s="62"/>
      <c r="G16" s="14">
        <f>'תכנון תזרים'!E18</f>
        <v>0</v>
      </c>
      <c r="H16" s="59"/>
      <c r="I16" s="62">
        <f t="shared" si="4"/>
        <v>0</v>
      </c>
      <c r="J16" s="62">
        <f t="shared" si="4"/>
        <v>0</v>
      </c>
      <c r="K16" s="61">
        <f t="shared" si="5"/>
        <v>0</v>
      </c>
      <c r="L16" s="71" t="e">
        <f t="shared" si="1"/>
        <v>#DIV/0!</v>
      </c>
    </row>
    <row r="17" spans="1:12" x14ac:dyDescent="0.25">
      <c r="A17" s="57" t="s">
        <v>1</v>
      </c>
      <c r="B17" s="24" t="s">
        <v>3</v>
      </c>
      <c r="C17" s="14">
        <f>'תכנון תזרים'!C19</f>
        <v>0</v>
      </c>
      <c r="D17" s="60"/>
      <c r="E17" s="14">
        <f>'תכנון תזרים'!D19</f>
        <v>0</v>
      </c>
      <c r="F17" s="62"/>
      <c r="G17" s="14">
        <f>'תכנון תזרים'!E19</f>
        <v>0</v>
      </c>
      <c r="H17" s="59"/>
      <c r="I17" s="62">
        <f t="shared" si="4"/>
        <v>0</v>
      </c>
      <c r="J17" s="62">
        <f t="shared" si="4"/>
        <v>0</v>
      </c>
      <c r="K17" s="61">
        <f t="shared" si="5"/>
        <v>0</v>
      </c>
      <c r="L17" s="71" t="e">
        <f t="shared" si="1"/>
        <v>#DIV/0!</v>
      </c>
    </row>
    <row r="18" spans="1:12" ht="13.8" thickBot="1" x14ac:dyDescent="0.3">
      <c r="A18" s="57" t="s">
        <v>1</v>
      </c>
      <c r="B18" s="27" t="s">
        <v>4</v>
      </c>
      <c r="C18" s="14">
        <f>'תכנון תזרים'!C20</f>
        <v>0</v>
      </c>
      <c r="D18" s="60"/>
      <c r="E18" s="14">
        <f>'תכנון תזרים'!D20</f>
        <v>0</v>
      </c>
      <c r="F18" s="62"/>
      <c r="G18" s="14">
        <f>'תכנון תזרים'!E20</f>
        <v>0</v>
      </c>
      <c r="H18" s="64"/>
      <c r="I18" s="62">
        <f t="shared" si="4"/>
        <v>0</v>
      </c>
      <c r="J18" s="62">
        <f t="shared" si="4"/>
        <v>0</v>
      </c>
      <c r="K18" s="61">
        <f t="shared" si="5"/>
        <v>0</v>
      </c>
      <c r="L18" s="71" t="e">
        <f t="shared" si="1"/>
        <v>#DIV/0!</v>
      </c>
    </row>
    <row r="19" spans="1:12" ht="18.75" customHeight="1" thickBot="1" x14ac:dyDescent="0.3">
      <c r="A19" s="28" t="s">
        <v>22</v>
      </c>
      <c r="B19" s="22"/>
      <c r="C19" s="66">
        <f>SUM(C11:C18)</f>
        <v>0</v>
      </c>
      <c r="D19" s="66">
        <f t="shared" ref="D19:K19" si="6">SUM(D11:D18)</f>
        <v>0</v>
      </c>
      <c r="E19" s="66">
        <f t="shared" si="6"/>
        <v>0</v>
      </c>
      <c r="F19" s="66">
        <f t="shared" si="6"/>
        <v>0</v>
      </c>
      <c r="G19" s="66">
        <f t="shared" si="6"/>
        <v>0</v>
      </c>
      <c r="H19" s="66">
        <f t="shared" si="6"/>
        <v>0</v>
      </c>
      <c r="I19" s="66">
        <f t="shared" si="6"/>
        <v>0</v>
      </c>
      <c r="J19" s="66">
        <f t="shared" si="6"/>
        <v>0</v>
      </c>
      <c r="K19" s="66">
        <f t="shared" si="6"/>
        <v>0</v>
      </c>
      <c r="L19" s="72" t="e">
        <f t="shared" si="1"/>
        <v>#DIV/0!</v>
      </c>
    </row>
    <row r="20" spans="1:12" ht="18.75" customHeight="1" thickBot="1" x14ac:dyDescent="0.3">
      <c r="A20" s="54" t="s">
        <v>23</v>
      </c>
      <c r="B20" s="55" t="s">
        <v>24</v>
      </c>
      <c r="C20" s="86">
        <f t="shared" ref="C20:H20" si="7">C10-C19</f>
        <v>0</v>
      </c>
      <c r="D20" s="85">
        <f t="shared" si="7"/>
        <v>0</v>
      </c>
      <c r="E20" s="86">
        <f t="shared" si="7"/>
        <v>0</v>
      </c>
      <c r="F20" s="86">
        <f>F10-F19</f>
        <v>0</v>
      </c>
      <c r="G20" s="86">
        <f t="shared" si="7"/>
        <v>0</v>
      </c>
      <c r="H20" s="86">
        <f t="shared" si="7"/>
        <v>0</v>
      </c>
      <c r="I20" s="69"/>
      <c r="J20" s="69"/>
      <c r="K20" s="70"/>
      <c r="L20" s="69"/>
    </row>
    <row r="23" spans="1:12" x14ac:dyDescent="0.25">
      <c r="B23" s="29"/>
      <c r="C23" s="29"/>
      <c r="D23" s="29"/>
      <c r="E23" s="29"/>
      <c r="F23" s="29"/>
    </row>
    <row r="24" spans="1:12" x14ac:dyDescent="0.25">
      <c r="B24" s="30"/>
      <c r="C24" s="29"/>
      <c r="D24" s="29"/>
      <c r="E24" s="29"/>
      <c r="F24" s="29"/>
    </row>
    <row r="25" spans="1:12" x14ac:dyDescent="0.25">
      <c r="B25" s="30"/>
      <c r="C25" s="30"/>
      <c r="D25" s="30"/>
      <c r="E25" s="30"/>
      <c r="F25" s="30"/>
    </row>
    <row r="26" spans="1:12" x14ac:dyDescent="0.25">
      <c r="B26" s="30"/>
      <c r="C26" s="30"/>
      <c r="D26" s="30"/>
      <c r="E26" s="30"/>
      <c r="F26" s="30"/>
    </row>
    <row r="27" spans="1:12" x14ac:dyDescent="0.25">
      <c r="B27" s="30"/>
      <c r="C27" s="30"/>
      <c r="D27" s="30"/>
      <c r="E27" s="30"/>
      <c r="F27" s="30"/>
    </row>
    <row r="28" spans="1:12" x14ac:dyDescent="0.25">
      <c r="B28" s="30"/>
      <c r="C28" s="30"/>
      <c r="D28" s="30"/>
      <c r="E28" s="30"/>
      <c r="F28" s="30"/>
    </row>
    <row r="29" spans="1:12" x14ac:dyDescent="0.25">
      <c r="B29" s="30"/>
      <c r="C29" s="30"/>
      <c r="D29" s="30"/>
      <c r="E29" s="30"/>
      <c r="F29" s="30"/>
    </row>
    <row r="30" spans="1:12" x14ac:dyDescent="0.25">
      <c r="B30" s="30"/>
      <c r="C30" s="30"/>
      <c r="D30" s="30"/>
      <c r="E30" s="30"/>
      <c r="F30" s="30"/>
    </row>
    <row r="31" spans="1:12" x14ac:dyDescent="0.25">
      <c r="B31" s="29"/>
      <c r="C31" s="29"/>
      <c r="D31" s="29"/>
      <c r="E31" s="29"/>
      <c r="F31" s="29"/>
    </row>
    <row r="32" spans="1:12" x14ac:dyDescent="0.25">
      <c r="B32" s="29"/>
      <c r="C32" s="29"/>
      <c r="D32" s="29"/>
      <c r="E32" s="29"/>
      <c r="F32" s="29"/>
    </row>
  </sheetData>
  <mergeCells count="6">
    <mergeCell ref="I2:J2"/>
    <mergeCell ref="K2:L2"/>
    <mergeCell ref="C2:D2"/>
    <mergeCell ref="E2:F2"/>
    <mergeCell ref="G2:H2"/>
    <mergeCell ref="B1:L1"/>
  </mergeCells>
  <conditionalFormatting sqref="L9">
    <cfRule type="cellIs" dxfId="4" priority="16" operator="greaterThan">
      <formula>100</formula>
    </cfRule>
    <cfRule type="cellIs" dxfId="3" priority="17" operator="lessThan">
      <formula>100</formula>
    </cfRule>
  </conditionalFormatting>
  <conditionalFormatting sqref="L5:L19">
    <cfRule type="cellIs" dxfId="2" priority="14" operator="greaterThan">
      <formula>1</formula>
    </cfRule>
    <cfRule type="cellIs" dxfId="1" priority="15" operator="lessThan">
      <formula>1</formula>
    </cfRule>
  </conditionalFormatting>
  <conditionalFormatting sqref="C11:C18 E11:E18 G11:G18">
    <cfRule type="cellIs" dxfId="0" priority="9" stopIfTrue="1" operator="lessThan">
      <formula>0</formula>
    </cfRule>
  </conditionalFormatting>
  <pageMargins left="0.19685039370078741" right="0.19685039370078741" top="0.39370078740157483" bottom="0.39370078740157483" header="0" footer="0"/>
  <pageSetup paperSize="9" scale="75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rightToLeft="1" workbookViewId="0">
      <selection activeCell="P16" sqref="P16"/>
    </sheetView>
  </sheetViews>
  <sheetFormatPr defaultRowHeight="13.8" x14ac:dyDescent="0.25"/>
  <cols>
    <col min="1" max="1" width="27.3984375" customWidth="1"/>
    <col min="2" max="2" width="15.19921875" bestFit="1" customWidth="1"/>
  </cols>
  <sheetData>
    <row r="1" spans="1:12" ht="76.5" customHeight="1" thickBot="1" x14ac:dyDescent="0.3">
      <c r="A1" s="133"/>
      <c r="B1" s="145" t="s">
        <v>79</v>
      </c>
      <c r="C1" s="146"/>
      <c r="D1" s="146"/>
      <c r="E1" s="146"/>
      <c r="F1" s="146"/>
      <c r="G1" s="146"/>
      <c r="H1" s="146"/>
      <c r="I1" s="146"/>
      <c r="J1" s="146"/>
      <c r="K1" s="146"/>
      <c r="L1" s="147"/>
    </row>
    <row r="2" spans="1:12" ht="22.5" customHeight="1" thickBot="1" x14ac:dyDescent="0.3">
      <c r="A2" s="171"/>
      <c r="B2" s="172"/>
      <c r="C2" s="180" t="s">
        <v>30</v>
      </c>
      <c r="D2" s="181"/>
      <c r="E2" s="182" t="s">
        <v>31</v>
      </c>
      <c r="F2" s="183"/>
      <c r="G2" s="182" t="s">
        <v>32</v>
      </c>
      <c r="H2" s="183"/>
      <c r="I2" s="184" t="s">
        <v>76</v>
      </c>
      <c r="J2" s="185"/>
      <c r="K2" s="186" t="s">
        <v>37</v>
      </c>
      <c r="L2" s="187"/>
    </row>
    <row r="3" spans="1:12" ht="14.4" thickBot="1" x14ac:dyDescent="0.3">
      <c r="A3" s="171" t="s">
        <v>0</v>
      </c>
      <c r="B3" s="172"/>
      <c r="C3" s="116" t="s">
        <v>35</v>
      </c>
      <c r="D3" s="116" t="s">
        <v>36</v>
      </c>
      <c r="E3" s="116" t="s">
        <v>35</v>
      </c>
      <c r="F3" s="116" t="s">
        <v>36</v>
      </c>
      <c r="G3" s="116" t="s">
        <v>35</v>
      </c>
      <c r="H3" s="116" t="s">
        <v>36</v>
      </c>
      <c r="I3" s="117" t="s">
        <v>35</v>
      </c>
      <c r="J3" s="117" t="s">
        <v>36</v>
      </c>
      <c r="K3" s="117" t="s">
        <v>77</v>
      </c>
      <c r="L3" s="134" t="s">
        <v>78</v>
      </c>
    </row>
    <row r="4" spans="1:12" ht="14.4" thickBot="1" x14ac:dyDescent="0.3">
      <c r="A4" s="173" t="s">
        <v>41</v>
      </c>
      <c r="B4" s="174"/>
      <c r="C4" s="119">
        <v>1000</v>
      </c>
      <c r="D4" s="119">
        <v>600</v>
      </c>
      <c r="E4" s="119">
        <v>600</v>
      </c>
      <c r="F4" s="119">
        <v>317</v>
      </c>
      <c r="G4" s="119">
        <v>160</v>
      </c>
      <c r="H4" s="120">
        <v>-61</v>
      </c>
      <c r="I4" s="118">
        <f>G4+E4+C4</f>
        <v>1760</v>
      </c>
      <c r="J4" s="118">
        <f>H4+F4+D4</f>
        <v>856</v>
      </c>
      <c r="K4" s="121">
        <f>J4/I4</f>
        <v>0.48636363636363639</v>
      </c>
      <c r="L4" s="135">
        <f>J4-I4</f>
        <v>-904</v>
      </c>
    </row>
    <row r="5" spans="1:12" ht="14.4" thickBot="1" x14ac:dyDescent="0.3">
      <c r="A5" s="169" t="s">
        <v>19</v>
      </c>
      <c r="B5" s="122" t="s">
        <v>40</v>
      </c>
      <c r="C5" s="123">
        <v>100</v>
      </c>
      <c r="D5" s="123">
        <v>100</v>
      </c>
      <c r="E5" s="123">
        <v>0</v>
      </c>
      <c r="F5" s="123">
        <v>0</v>
      </c>
      <c r="G5" s="123">
        <v>100</v>
      </c>
      <c r="H5" s="123">
        <v>100</v>
      </c>
      <c r="I5" s="123">
        <v>200</v>
      </c>
      <c r="J5" s="123">
        <v>200</v>
      </c>
      <c r="K5" s="124">
        <f t="shared" ref="K5:K21" si="0">J5/I5</f>
        <v>1</v>
      </c>
      <c r="L5" s="136">
        <f t="shared" ref="L5:L21" si="1">J5-I5</f>
        <v>0</v>
      </c>
    </row>
    <row r="6" spans="1:12" ht="14.4" thickBot="1" x14ac:dyDescent="0.3">
      <c r="A6" s="175"/>
      <c r="B6" s="122" t="s">
        <v>20</v>
      </c>
      <c r="C6" s="123">
        <v>100</v>
      </c>
      <c r="D6" s="123">
        <v>60</v>
      </c>
      <c r="E6" s="123">
        <v>50</v>
      </c>
      <c r="F6" s="123">
        <v>50</v>
      </c>
      <c r="G6" s="123">
        <v>100</v>
      </c>
      <c r="H6" s="123">
        <v>75</v>
      </c>
      <c r="I6" s="123">
        <v>250</v>
      </c>
      <c r="J6" s="123">
        <v>185</v>
      </c>
      <c r="K6" s="125">
        <f t="shared" si="0"/>
        <v>0.74</v>
      </c>
      <c r="L6" s="137">
        <f t="shared" si="1"/>
        <v>-65</v>
      </c>
    </row>
    <row r="7" spans="1:12" ht="14.4" thickBot="1" x14ac:dyDescent="0.3">
      <c r="A7" s="175"/>
      <c r="B7" s="122" t="s">
        <v>33</v>
      </c>
      <c r="C7" s="123">
        <v>50</v>
      </c>
      <c r="D7" s="123">
        <v>50</v>
      </c>
      <c r="E7" s="123">
        <v>100</v>
      </c>
      <c r="F7" s="123">
        <v>80</v>
      </c>
      <c r="G7" s="123">
        <v>100</v>
      </c>
      <c r="H7" s="123">
        <v>75</v>
      </c>
      <c r="I7" s="123">
        <v>250</v>
      </c>
      <c r="J7" s="123">
        <v>205</v>
      </c>
      <c r="K7" s="125">
        <f t="shared" si="0"/>
        <v>0.82</v>
      </c>
      <c r="L7" s="137">
        <f t="shared" si="1"/>
        <v>-45</v>
      </c>
    </row>
    <row r="8" spans="1:12" ht="14.4" thickBot="1" x14ac:dyDescent="0.3">
      <c r="A8" s="170"/>
      <c r="B8" s="122" t="s">
        <v>21</v>
      </c>
      <c r="C8" s="123">
        <v>0</v>
      </c>
      <c r="D8" s="123">
        <v>0</v>
      </c>
      <c r="E8" s="123">
        <v>0</v>
      </c>
      <c r="F8" s="123">
        <v>0</v>
      </c>
      <c r="G8" s="123">
        <v>0</v>
      </c>
      <c r="H8" s="123">
        <v>0</v>
      </c>
      <c r="I8" s="123">
        <v>0</v>
      </c>
      <c r="J8" s="123">
        <v>0</v>
      </c>
      <c r="K8" s="123">
        <v>0</v>
      </c>
      <c r="L8" s="136">
        <f t="shared" si="1"/>
        <v>0</v>
      </c>
    </row>
    <row r="9" spans="1:12" ht="14.4" thickBot="1" x14ac:dyDescent="0.3">
      <c r="A9" s="176" t="s">
        <v>29</v>
      </c>
      <c r="B9" s="177"/>
      <c r="C9" s="126">
        <f>SUM(C5:C8)</f>
        <v>250</v>
      </c>
      <c r="D9" s="126">
        <f t="shared" ref="D9:J9" si="2">SUM(D5:D8)</f>
        <v>210</v>
      </c>
      <c r="E9" s="126">
        <f t="shared" si="2"/>
        <v>150</v>
      </c>
      <c r="F9" s="126">
        <f t="shared" si="2"/>
        <v>130</v>
      </c>
      <c r="G9" s="126">
        <f t="shared" si="2"/>
        <v>300</v>
      </c>
      <c r="H9" s="126">
        <f t="shared" si="2"/>
        <v>250</v>
      </c>
      <c r="I9" s="126">
        <f t="shared" si="2"/>
        <v>700</v>
      </c>
      <c r="J9" s="126">
        <f t="shared" si="2"/>
        <v>590</v>
      </c>
      <c r="K9" s="127">
        <f t="shared" si="0"/>
        <v>0.84285714285714286</v>
      </c>
      <c r="L9" s="138">
        <f t="shared" si="1"/>
        <v>-110</v>
      </c>
    </row>
    <row r="10" spans="1:12" ht="22.5" customHeight="1" thickBot="1" x14ac:dyDescent="0.3">
      <c r="A10" s="178" t="s">
        <v>25</v>
      </c>
      <c r="B10" s="179"/>
      <c r="C10" s="128">
        <f>C9+C4</f>
        <v>1250</v>
      </c>
      <c r="D10" s="128">
        <f t="shared" ref="D10:J10" si="3">D9+D4</f>
        <v>810</v>
      </c>
      <c r="E10" s="128">
        <f t="shared" si="3"/>
        <v>750</v>
      </c>
      <c r="F10" s="128">
        <f t="shared" si="3"/>
        <v>447</v>
      </c>
      <c r="G10" s="128">
        <f t="shared" si="3"/>
        <v>460</v>
      </c>
      <c r="H10" s="128">
        <f t="shared" si="3"/>
        <v>189</v>
      </c>
      <c r="I10" s="128">
        <f t="shared" si="3"/>
        <v>2460</v>
      </c>
      <c r="J10" s="128">
        <f t="shared" si="3"/>
        <v>1446</v>
      </c>
      <c r="K10" s="129">
        <f t="shared" si="0"/>
        <v>0.58780487804878045</v>
      </c>
      <c r="L10" s="139">
        <f t="shared" si="1"/>
        <v>-1014</v>
      </c>
    </row>
    <row r="11" spans="1:12" ht="15" customHeight="1" thickBot="1" x14ac:dyDescent="0.3">
      <c r="A11" s="169" t="s">
        <v>1</v>
      </c>
      <c r="B11" s="122" t="s">
        <v>2</v>
      </c>
      <c r="C11" s="123">
        <v>130</v>
      </c>
      <c r="D11" s="123">
        <v>125</v>
      </c>
      <c r="E11" s="123">
        <v>130</v>
      </c>
      <c r="F11" s="123">
        <v>125</v>
      </c>
      <c r="G11" s="123">
        <v>130</v>
      </c>
      <c r="H11" s="123">
        <v>130</v>
      </c>
      <c r="I11" s="123">
        <v>390</v>
      </c>
      <c r="J11" s="123">
        <v>380</v>
      </c>
      <c r="K11" s="125">
        <f t="shared" si="0"/>
        <v>0.97435897435897434</v>
      </c>
      <c r="L11" s="137">
        <f t="shared" si="1"/>
        <v>-10</v>
      </c>
    </row>
    <row r="12" spans="1:12" ht="14.4" thickBot="1" x14ac:dyDescent="0.3">
      <c r="A12" s="175"/>
      <c r="B12" s="122" t="s">
        <v>65</v>
      </c>
      <c r="C12" s="123">
        <v>80</v>
      </c>
      <c r="D12" s="123">
        <v>40</v>
      </c>
      <c r="E12" s="123">
        <v>80</v>
      </c>
      <c r="F12" s="123">
        <v>40</v>
      </c>
      <c r="G12" s="123">
        <v>40</v>
      </c>
      <c r="H12" s="123">
        <v>30</v>
      </c>
      <c r="I12" s="123">
        <v>200</v>
      </c>
      <c r="J12" s="123">
        <v>110</v>
      </c>
      <c r="K12" s="125">
        <f t="shared" si="0"/>
        <v>0.55000000000000004</v>
      </c>
      <c r="L12" s="137">
        <f t="shared" si="1"/>
        <v>-90</v>
      </c>
    </row>
    <row r="13" spans="1:12" ht="14.4" thickBot="1" x14ac:dyDescent="0.3">
      <c r="A13" s="175"/>
      <c r="B13" s="122" t="s">
        <v>66</v>
      </c>
      <c r="C13" s="123">
        <v>80</v>
      </c>
      <c r="D13" s="123">
        <v>40</v>
      </c>
      <c r="E13" s="123">
        <v>80</v>
      </c>
      <c r="F13" s="123">
        <v>40</v>
      </c>
      <c r="G13" s="123">
        <v>40</v>
      </c>
      <c r="H13" s="123">
        <v>20</v>
      </c>
      <c r="I13" s="123">
        <v>200</v>
      </c>
      <c r="J13" s="123">
        <v>100</v>
      </c>
      <c r="K13" s="125">
        <f t="shared" si="0"/>
        <v>0.5</v>
      </c>
      <c r="L13" s="137">
        <f t="shared" si="1"/>
        <v>-100</v>
      </c>
    </row>
    <row r="14" spans="1:12" ht="14.4" thickBot="1" x14ac:dyDescent="0.3">
      <c r="A14" s="175"/>
      <c r="B14" s="122" t="s">
        <v>67</v>
      </c>
      <c r="C14" s="123">
        <v>60</v>
      </c>
      <c r="D14" s="123">
        <v>66</v>
      </c>
      <c r="E14" s="123">
        <v>60</v>
      </c>
      <c r="F14" s="123">
        <v>66</v>
      </c>
      <c r="G14" s="123">
        <v>30</v>
      </c>
      <c r="H14" s="123">
        <v>30</v>
      </c>
      <c r="I14" s="123">
        <v>150</v>
      </c>
      <c r="J14" s="123">
        <v>162</v>
      </c>
      <c r="K14" s="130">
        <f t="shared" si="0"/>
        <v>1.08</v>
      </c>
      <c r="L14" s="140">
        <f t="shared" si="1"/>
        <v>12</v>
      </c>
    </row>
    <row r="15" spans="1:12" ht="14.4" thickBot="1" x14ac:dyDescent="0.3">
      <c r="A15" s="175"/>
      <c r="B15" s="122" t="s">
        <v>68</v>
      </c>
      <c r="C15" s="123">
        <v>60</v>
      </c>
      <c r="D15" s="123">
        <v>66</v>
      </c>
      <c r="E15" s="123">
        <v>60</v>
      </c>
      <c r="F15" s="123">
        <v>66</v>
      </c>
      <c r="G15" s="123">
        <v>30</v>
      </c>
      <c r="H15" s="123">
        <v>10</v>
      </c>
      <c r="I15" s="123">
        <v>150</v>
      </c>
      <c r="J15" s="123">
        <v>142</v>
      </c>
      <c r="K15" s="125">
        <f t="shared" si="0"/>
        <v>0.94666666666666666</v>
      </c>
      <c r="L15" s="137">
        <f t="shared" si="1"/>
        <v>-8</v>
      </c>
    </row>
    <row r="16" spans="1:12" ht="14.4" thickBot="1" x14ac:dyDescent="0.3">
      <c r="A16" s="175"/>
      <c r="B16" s="122" t="s">
        <v>69</v>
      </c>
      <c r="C16" s="123">
        <v>60</v>
      </c>
      <c r="D16" s="123">
        <v>66</v>
      </c>
      <c r="E16" s="123">
        <v>60</v>
      </c>
      <c r="F16" s="123">
        <v>60</v>
      </c>
      <c r="G16" s="123">
        <v>30</v>
      </c>
      <c r="H16" s="123">
        <v>10</v>
      </c>
      <c r="I16" s="123">
        <v>150</v>
      </c>
      <c r="J16" s="123">
        <v>136</v>
      </c>
      <c r="K16" s="125">
        <f t="shared" si="0"/>
        <v>0.90666666666666662</v>
      </c>
      <c r="L16" s="137">
        <f t="shared" si="1"/>
        <v>-14</v>
      </c>
    </row>
    <row r="17" spans="1:12" ht="14.4" thickBot="1" x14ac:dyDescent="0.3">
      <c r="A17" s="175"/>
      <c r="B17" s="122" t="s">
        <v>70</v>
      </c>
      <c r="C17" s="123">
        <v>60</v>
      </c>
      <c r="D17" s="123">
        <v>40</v>
      </c>
      <c r="E17" s="123">
        <v>60</v>
      </c>
      <c r="F17" s="123">
        <v>66</v>
      </c>
      <c r="G17" s="123">
        <v>30</v>
      </c>
      <c r="H17" s="123">
        <v>10</v>
      </c>
      <c r="I17" s="123">
        <v>150</v>
      </c>
      <c r="J17" s="123">
        <v>116</v>
      </c>
      <c r="K17" s="125">
        <f t="shared" si="0"/>
        <v>0.77333333333333332</v>
      </c>
      <c r="L17" s="137">
        <f t="shared" si="1"/>
        <v>-34</v>
      </c>
    </row>
    <row r="18" spans="1:12" ht="14.4" thickBot="1" x14ac:dyDescent="0.3">
      <c r="A18" s="170"/>
      <c r="B18" s="122" t="s">
        <v>71</v>
      </c>
      <c r="C18" s="123">
        <v>120</v>
      </c>
      <c r="D18" s="123">
        <v>50</v>
      </c>
      <c r="E18" s="123">
        <v>60</v>
      </c>
      <c r="F18" s="123">
        <v>45</v>
      </c>
      <c r="G18" s="123">
        <v>30</v>
      </c>
      <c r="H18" s="123">
        <v>10</v>
      </c>
      <c r="I18" s="123">
        <v>210</v>
      </c>
      <c r="J18" s="123">
        <v>105</v>
      </c>
      <c r="K18" s="125">
        <f t="shared" si="0"/>
        <v>0.5</v>
      </c>
      <c r="L18" s="137">
        <f t="shared" si="1"/>
        <v>-105</v>
      </c>
    </row>
    <row r="19" spans="1:12" ht="14.4" thickBot="1" x14ac:dyDescent="0.3">
      <c r="A19" s="167" t="s">
        <v>22</v>
      </c>
      <c r="B19" s="168"/>
      <c r="C19" s="128">
        <f>SUM(C11:C18)</f>
        <v>650</v>
      </c>
      <c r="D19" s="128">
        <f t="shared" ref="D19:J19" si="4">SUM(D11:D18)</f>
        <v>493</v>
      </c>
      <c r="E19" s="128">
        <f t="shared" si="4"/>
        <v>590</v>
      </c>
      <c r="F19" s="128">
        <f t="shared" si="4"/>
        <v>508</v>
      </c>
      <c r="G19" s="128">
        <f t="shared" si="4"/>
        <v>360</v>
      </c>
      <c r="H19" s="128">
        <f t="shared" si="4"/>
        <v>250</v>
      </c>
      <c r="I19" s="128">
        <f t="shared" si="4"/>
        <v>1600</v>
      </c>
      <c r="J19" s="128">
        <f t="shared" si="4"/>
        <v>1251</v>
      </c>
      <c r="K19" s="129">
        <f t="shared" si="0"/>
        <v>0.78187499999999999</v>
      </c>
      <c r="L19" s="139">
        <f t="shared" si="1"/>
        <v>-349</v>
      </c>
    </row>
    <row r="20" spans="1:12" ht="15" customHeight="1" thickBot="1" x14ac:dyDescent="0.3">
      <c r="A20" s="169" t="s">
        <v>23</v>
      </c>
      <c r="B20" s="131" t="s">
        <v>73</v>
      </c>
      <c r="C20" s="118">
        <f>C10-C19</f>
        <v>600</v>
      </c>
      <c r="D20" s="118">
        <f t="shared" ref="D20:J20" si="5">D10-D19</f>
        <v>317</v>
      </c>
      <c r="E20" s="118">
        <f t="shared" si="5"/>
        <v>160</v>
      </c>
      <c r="F20" s="118">
        <f t="shared" si="5"/>
        <v>-61</v>
      </c>
      <c r="G20" s="118">
        <f t="shared" si="5"/>
        <v>100</v>
      </c>
      <c r="H20" s="118">
        <f t="shared" si="5"/>
        <v>-61</v>
      </c>
      <c r="I20" s="118">
        <f t="shared" si="5"/>
        <v>860</v>
      </c>
      <c r="J20" s="118">
        <f t="shared" si="5"/>
        <v>195</v>
      </c>
      <c r="K20" s="132">
        <f t="shared" si="0"/>
        <v>0.22674418604651161</v>
      </c>
      <c r="L20" s="141">
        <f t="shared" si="1"/>
        <v>-665</v>
      </c>
    </row>
    <row r="21" spans="1:12" ht="14.4" thickBot="1" x14ac:dyDescent="0.3">
      <c r="A21" s="170"/>
      <c r="B21" s="142" t="s">
        <v>74</v>
      </c>
      <c r="C21" s="116">
        <v>600</v>
      </c>
      <c r="D21" s="116">
        <v>317</v>
      </c>
      <c r="E21" s="116">
        <f>C21+E20</f>
        <v>760</v>
      </c>
      <c r="F21" s="116">
        <f>D21+F20</f>
        <v>256</v>
      </c>
      <c r="G21" s="116">
        <f>E21+G20</f>
        <v>860</v>
      </c>
      <c r="H21" s="116">
        <f>F21+H20</f>
        <v>195</v>
      </c>
      <c r="I21" s="116">
        <f>+G21+E21+C21</f>
        <v>2220</v>
      </c>
      <c r="J21" s="116">
        <f>+H21+F21+D21</f>
        <v>768</v>
      </c>
      <c r="K21" s="143">
        <f t="shared" si="0"/>
        <v>0.34594594594594597</v>
      </c>
      <c r="L21" s="144">
        <f t="shared" si="1"/>
        <v>-1452</v>
      </c>
    </row>
  </sheetData>
  <mergeCells count="15">
    <mergeCell ref="C2:D2"/>
    <mergeCell ref="E2:F2"/>
    <mergeCell ref="G2:H2"/>
    <mergeCell ref="I2:J2"/>
    <mergeCell ref="K2:L2"/>
    <mergeCell ref="A19:B19"/>
    <mergeCell ref="A20:A21"/>
    <mergeCell ref="B1:L1"/>
    <mergeCell ref="A3:B3"/>
    <mergeCell ref="A4:B4"/>
    <mergeCell ref="A5:A8"/>
    <mergeCell ref="A9:B9"/>
    <mergeCell ref="A10:B10"/>
    <mergeCell ref="A11:A18"/>
    <mergeCell ref="A2:B2"/>
  </mergeCells>
  <pageMargins left="0.7" right="0.7" top="0.75" bottom="0.75" header="0.3" footer="0.3"/>
  <ignoredErrors>
    <ignoredError sqref="C9:J9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תכנון תזרים</vt:lpstr>
      <vt:lpstr>דוגמה תזרים "למען הקהילה"</vt:lpstr>
      <vt:lpstr>דוח ביצוע תזרים רבעוני</vt:lpstr>
      <vt:lpstr>דוגמה דוח ביצוע "למען הקהילה"</vt:lpstr>
      <vt:lpstr>'דוח ביצוע תזרים רבעוני'!Print_Area</vt:lpstr>
      <vt:lpstr>'תכנון תזרים'!Print_Area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2006-09-13T11:28:12Z</dcterms:created>
  <dcterms:modified xsi:type="dcterms:W3CDTF">2016-11-03T09:11:25Z</dcterms:modified>
</cp:coreProperties>
</file>