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576" windowHeight="9420" tabRatio="942"/>
  </bookViews>
  <sheets>
    <sheet name="דוגמת תקציב &quot;למען הקהילה&quot;" sheetId="24" r:id="rId1"/>
    <sheet name="מפה כלכלית &quot;למען הקהילה&quot;" sheetId="23" r:id="rId2"/>
    <sheet name="תבנית לתקציב שנתי" sheetId="22" r:id="rId3"/>
    <sheet name="פירוט מקורות הכנסה" sheetId="21" r:id="rId4"/>
    <sheet name="תקציב מאושר ותקציב מותנה" sheetId="8" r:id="rId5"/>
    <sheet name="התאמה בין תקציב לאינדקס הנה&quot;ח" sheetId="4" r:id="rId6"/>
    <sheet name="מעקב ביצוע התקציב מול תכנון" sheetId="16" r:id="rId7"/>
  </sheets>
  <externalReferences>
    <externalReference r:id="rId8"/>
  </externalReferences>
  <definedNames>
    <definedName name="_xlnm.Print_Area" localSheetId="5">'התאמה בין תקציב לאינדקס הנה"ח'!$A$1:$J$39</definedName>
    <definedName name="_xlnm.Print_Area" localSheetId="6">'מעקב ביצוע התקציב מול תכנון'!$A$2:$J$94</definedName>
    <definedName name="_xlnm.Print_Area" localSheetId="3">'פירוט מקורות הכנסה'!$A$2:$H$38</definedName>
    <definedName name="_xlnm.Print_Area" localSheetId="2">'תבנית לתקציב שנתי'!$A$1:$I$94</definedName>
    <definedName name="_xlnm.Print_Area" localSheetId="4">'תקציב מאושר ותקציב מותנה'!$A$2:$J$14</definedName>
  </definedNames>
  <calcPr calcId="152511"/>
</workbook>
</file>

<file path=xl/calcChain.xml><?xml version="1.0" encoding="utf-8"?>
<calcChain xmlns="http://schemas.openxmlformats.org/spreadsheetml/2006/main">
  <c r="D41" i="24" l="1"/>
  <c r="D36" i="24"/>
  <c r="D32" i="24"/>
  <c r="D12" i="24"/>
  <c r="C21" i="23"/>
  <c r="D21" i="23"/>
  <c r="E21" i="23"/>
  <c r="F21" i="23"/>
  <c r="G21" i="23"/>
  <c r="H21" i="23"/>
  <c r="B21" i="23"/>
  <c r="C8" i="23"/>
  <c r="C22" i="23"/>
  <c r="D8" i="23"/>
  <c r="D22" i="23" s="1"/>
  <c r="E8" i="23"/>
  <c r="E22" i="23" s="1"/>
  <c r="F8" i="23"/>
  <c r="F22" i="23" s="1"/>
  <c r="G8" i="23"/>
  <c r="G22" i="23"/>
  <c r="H8" i="23"/>
  <c r="H22" i="23" s="1"/>
  <c r="B8" i="23"/>
  <c r="B22" i="23" s="1"/>
  <c r="C90" i="16"/>
  <c r="F90" i="16" s="1"/>
  <c r="B90" i="16"/>
  <c r="C83" i="16"/>
  <c r="E83" i="16" s="1"/>
  <c r="B83" i="16"/>
  <c r="C76" i="16"/>
  <c r="B76" i="16"/>
  <c r="D76" i="16"/>
  <c r="C57" i="16"/>
  <c r="C46" i="16"/>
  <c r="F46" i="16"/>
  <c r="C35" i="16"/>
  <c r="C24" i="16"/>
  <c r="F24" i="16" s="1"/>
  <c r="C13" i="16"/>
  <c r="B57" i="16"/>
  <c r="E57" i="16"/>
  <c r="B46" i="16"/>
  <c r="B35" i="16"/>
  <c r="E35" i="16"/>
  <c r="B24" i="16"/>
  <c r="B13" i="16"/>
  <c r="B59" i="16" s="1"/>
  <c r="B92" i="16" s="1"/>
  <c r="D4" i="8"/>
  <c r="F4" i="8"/>
  <c r="D5" i="8"/>
  <c r="F5" i="8"/>
  <c r="D6" i="8"/>
  <c r="F6" i="8"/>
  <c r="D7" i="8"/>
  <c r="F7" i="8"/>
  <c r="D8" i="8"/>
  <c r="F8" i="8"/>
  <c r="D9" i="8"/>
  <c r="F9" i="8"/>
  <c r="D10" i="8"/>
  <c r="F10" i="8"/>
  <c r="D11" i="8"/>
  <c r="F11" i="8"/>
  <c r="D90" i="22"/>
  <c r="D83" i="22"/>
  <c r="D76" i="22"/>
  <c r="D57" i="22"/>
  <c r="D46" i="22"/>
  <c r="D35" i="22"/>
  <c r="D24" i="22"/>
  <c r="D13" i="22"/>
  <c r="C34" i="21"/>
  <c r="C29" i="21"/>
  <c r="C23" i="21"/>
  <c r="C14" i="21"/>
  <c r="C10" i="21"/>
  <c r="C16" i="21" s="1"/>
  <c r="E3" i="8"/>
  <c r="E12" i="8" s="1"/>
  <c r="C3" i="8"/>
  <c r="C12" i="8" s="1"/>
  <c r="B3" i="8"/>
  <c r="B12" i="8"/>
  <c r="E89" i="16"/>
  <c r="E88" i="16"/>
  <c r="E87" i="16"/>
  <c r="E86" i="16"/>
  <c r="E82" i="16"/>
  <c r="D82" i="16"/>
  <c r="F82" i="16"/>
  <c r="E81" i="16"/>
  <c r="D81" i="16"/>
  <c r="F81" i="16"/>
  <c r="E80" i="16"/>
  <c r="D80" i="16"/>
  <c r="F80" i="16"/>
  <c r="E79" i="16"/>
  <c r="F76" i="16"/>
  <c r="D75" i="16"/>
  <c r="F75" i="16" s="1"/>
  <c r="E74" i="16"/>
  <c r="D73" i="16"/>
  <c r="F73" i="16" s="1"/>
  <c r="E72" i="16"/>
  <c r="D71" i="16"/>
  <c r="F71" i="16"/>
  <c r="E70" i="16"/>
  <c r="D69" i="16"/>
  <c r="F69" i="16"/>
  <c r="E68" i="16"/>
  <c r="D67" i="16"/>
  <c r="F67" i="16"/>
  <c r="E66" i="16"/>
  <c r="D65" i="16"/>
  <c r="F65" i="16"/>
  <c r="E64" i="16"/>
  <c r="D63" i="16"/>
  <c r="F63" i="16" s="1"/>
  <c r="E62" i="16"/>
  <c r="F57" i="16"/>
  <c r="D56" i="16"/>
  <c r="F56" i="16"/>
  <c r="E55" i="16"/>
  <c r="D54" i="16"/>
  <c r="F54" i="16"/>
  <c r="E53" i="16"/>
  <c r="D52" i="16"/>
  <c r="F52" i="16"/>
  <c r="E51" i="16"/>
  <c r="E50" i="16"/>
  <c r="E49" i="16"/>
  <c r="E48" i="16"/>
  <c r="E46" i="16"/>
  <c r="E45" i="16"/>
  <c r="D44" i="16"/>
  <c r="F44" i="16"/>
  <c r="E43" i="16"/>
  <c r="D42" i="16"/>
  <c r="F42" i="16"/>
  <c r="E41" i="16"/>
  <c r="D40" i="16"/>
  <c r="F40" i="16" s="1"/>
  <c r="E39" i="16"/>
  <c r="D38" i="16"/>
  <c r="F38" i="16" s="1"/>
  <c r="E37" i="16"/>
  <c r="E34" i="16"/>
  <c r="E33" i="16"/>
  <c r="E32" i="16"/>
  <c r="E31" i="16"/>
  <c r="D30" i="16"/>
  <c r="F30" i="16"/>
  <c r="E29" i="16"/>
  <c r="D28" i="16"/>
  <c r="F28" i="16"/>
  <c r="E27" i="16"/>
  <c r="D26" i="16"/>
  <c r="F26" i="16" s="1"/>
  <c r="E23" i="16"/>
  <c r="D22" i="16"/>
  <c r="F22" i="16" s="1"/>
  <c r="E21" i="16"/>
  <c r="D20" i="16"/>
  <c r="F20" i="16" s="1"/>
  <c r="E19" i="16"/>
  <c r="D18" i="16"/>
  <c r="F18" i="16" s="1"/>
  <c r="E17" i="16"/>
  <c r="D16" i="16"/>
  <c r="F16" i="16" s="1"/>
  <c r="E15" i="16"/>
  <c r="D11" i="16"/>
  <c r="F11" i="16"/>
  <c r="D10" i="16"/>
  <c r="F10" i="16" s="1"/>
  <c r="D9" i="16"/>
  <c r="F9" i="16" s="1"/>
  <c r="D8" i="16"/>
  <c r="F8" i="16"/>
  <c r="D7" i="16"/>
  <c r="F7" i="16"/>
  <c r="D6" i="16"/>
  <c r="F6" i="16" s="1"/>
  <c r="D5" i="16"/>
  <c r="F5" i="16" s="1"/>
  <c r="A3" i="16"/>
  <c r="D66" i="16"/>
  <c r="F66" i="16" s="1"/>
  <c r="D88" i="16"/>
  <c r="F88" i="16" s="1"/>
  <c r="D19" i="16"/>
  <c r="F19" i="16"/>
  <c r="D15" i="16"/>
  <c r="F15" i="16"/>
  <c r="D23" i="16"/>
  <c r="F23" i="16" s="1"/>
  <c r="D32" i="16"/>
  <c r="F32" i="16" s="1"/>
  <c r="D50" i="16"/>
  <c r="F50" i="16"/>
  <c r="D72" i="16"/>
  <c r="F72" i="16"/>
  <c r="D17" i="16"/>
  <c r="F17" i="16" s="1"/>
  <c r="D21" i="16"/>
  <c r="F21" i="16" s="1"/>
  <c r="D34" i="16"/>
  <c r="F34" i="16"/>
  <c r="D48" i="16"/>
  <c r="F48" i="16"/>
  <c r="D74" i="16"/>
  <c r="F74" i="16" s="1"/>
  <c r="D86" i="16"/>
  <c r="F86" i="16" s="1"/>
  <c r="D12" i="16"/>
  <c r="F12" i="16"/>
  <c r="E12" i="16"/>
  <c r="E13" i="16"/>
  <c r="D13" i="16"/>
  <c r="E4" i="16"/>
  <c r="E5" i="16"/>
  <c r="E6" i="16"/>
  <c r="E7" i="16"/>
  <c r="E8" i="16"/>
  <c r="E9" i="16"/>
  <c r="E10" i="16"/>
  <c r="E11" i="16"/>
  <c r="E16" i="16"/>
  <c r="E18" i="16"/>
  <c r="E20" i="16"/>
  <c r="E22" i="16"/>
  <c r="E26" i="16"/>
  <c r="D27" i="16"/>
  <c r="F27" i="16"/>
  <c r="E28" i="16"/>
  <c r="D29" i="16"/>
  <c r="F29" i="16"/>
  <c r="E30" i="16"/>
  <c r="D31" i="16"/>
  <c r="F31" i="16"/>
  <c r="D33" i="16"/>
  <c r="F33" i="16"/>
  <c r="F35" i="16"/>
  <c r="D37" i="16"/>
  <c r="F37" i="16"/>
  <c r="E38" i="16"/>
  <c r="D39" i="16"/>
  <c r="F39" i="16"/>
  <c r="E40" i="16"/>
  <c r="D41" i="16"/>
  <c r="F41" i="16"/>
  <c r="E42" i="16"/>
  <c r="D43" i="16"/>
  <c r="F43" i="16" s="1"/>
  <c r="E44" i="16"/>
  <c r="D45" i="16"/>
  <c r="F45" i="16" s="1"/>
  <c r="D49" i="16"/>
  <c r="F49" i="16"/>
  <c r="D51" i="16"/>
  <c r="F51" i="16"/>
  <c r="E52" i="16"/>
  <c r="D53" i="16"/>
  <c r="F53" i="16"/>
  <c r="E54" i="16"/>
  <c r="D55" i="16"/>
  <c r="F55" i="16"/>
  <c r="E56" i="16"/>
  <c r="C59" i="16"/>
  <c r="C92" i="16" s="1"/>
  <c r="D62" i="16"/>
  <c r="F62" i="16"/>
  <c r="E63" i="16"/>
  <c r="D64" i="16"/>
  <c r="F64" i="16"/>
  <c r="E65" i="16"/>
  <c r="E67" i="16"/>
  <c r="D68" i="16"/>
  <c r="F68" i="16" s="1"/>
  <c r="E69" i="16"/>
  <c r="D70" i="16"/>
  <c r="F70" i="16"/>
  <c r="E71" i="16"/>
  <c r="E73" i="16"/>
  <c r="E75" i="16"/>
  <c r="E76" i="16"/>
  <c r="D79" i="16"/>
  <c r="F79" i="16"/>
  <c r="D83" i="16"/>
  <c r="D87" i="16"/>
  <c r="F87" i="16"/>
  <c r="D89" i="16"/>
  <c r="F89" i="16"/>
  <c r="D90" i="16"/>
  <c r="D4" i="16"/>
  <c r="F4" i="16"/>
  <c r="D46" i="16"/>
  <c r="E90" i="16"/>
  <c r="D3" i="8"/>
  <c r="D12" i="8" s="1"/>
  <c r="C18" i="4"/>
  <c r="D18" i="4" s="1"/>
  <c r="D17" i="4"/>
  <c r="D16" i="4"/>
  <c r="D15" i="4"/>
  <c r="D14" i="4"/>
  <c r="D13" i="4"/>
  <c r="D12" i="4"/>
  <c r="D42" i="24"/>
  <c r="E20" i="24" s="1"/>
  <c r="D59" i="22"/>
  <c r="E59" i="22" s="1"/>
  <c r="D92" i="22"/>
  <c r="E28" i="22" s="1"/>
  <c r="D24" i="16"/>
  <c r="F83" i="16"/>
  <c r="D57" i="16"/>
  <c r="D35" i="16"/>
  <c r="E24" i="16"/>
  <c r="F13" i="16"/>
  <c r="F3" i="8"/>
  <c r="F12" i="8"/>
  <c r="E22" i="22"/>
  <c r="E62" i="22"/>
  <c r="E9" i="22"/>
  <c r="E43" i="22"/>
  <c r="E83" i="22"/>
  <c r="E30" i="22"/>
  <c r="E68" i="22"/>
  <c r="E15" i="22"/>
  <c r="E51" i="22"/>
  <c r="E4" i="22"/>
  <c r="C36" i="21" l="1"/>
  <c r="D16" i="21"/>
  <c r="F92" i="16"/>
  <c r="D92" i="16"/>
  <c r="E92" i="16"/>
  <c r="E87" i="22"/>
  <c r="E45" i="22"/>
  <c r="E11" i="22"/>
  <c r="E64" i="22"/>
  <c r="E26" i="22"/>
  <c r="E79" i="22"/>
  <c r="E39" i="22"/>
  <c r="E5" i="22"/>
  <c r="E54" i="22"/>
  <c r="E18" i="22"/>
  <c r="E41" i="24"/>
  <c r="E25" i="24"/>
  <c r="E8" i="24"/>
  <c r="E32" i="24"/>
  <c r="E5" i="24"/>
  <c r="E56" i="22"/>
  <c r="E17" i="24"/>
  <c r="E39" i="24"/>
  <c r="E23" i="24"/>
  <c r="E6" i="24"/>
  <c r="E30" i="24"/>
  <c r="E10" i="24"/>
  <c r="E20" i="22"/>
  <c r="E75" i="22"/>
  <c r="E8" i="22"/>
  <c r="E15" i="24"/>
  <c r="E37" i="24"/>
  <c r="E21" i="24"/>
  <c r="E4" i="24"/>
  <c r="E28" i="24"/>
  <c r="E7" i="22"/>
  <c r="E90" i="22"/>
  <c r="E52" i="22"/>
  <c r="E69" i="22"/>
  <c r="E46" i="22"/>
  <c r="E71" i="22"/>
  <c r="E65" i="22"/>
  <c r="E80" i="22"/>
  <c r="E42" i="22"/>
  <c r="F59" i="16"/>
  <c r="E13" i="24"/>
  <c r="E35" i="24"/>
  <c r="E3" i="24"/>
  <c r="E19" i="24"/>
  <c r="E26" i="24"/>
  <c r="E37" i="22"/>
  <c r="E31" i="22"/>
  <c r="E33" i="22"/>
  <c r="E48" i="22"/>
  <c r="E44" i="22"/>
  <c r="E38" i="22"/>
  <c r="E11" i="24"/>
  <c r="E40" i="24"/>
  <c r="E34" i="24"/>
  <c r="E41" i="22"/>
  <c r="E35" i="22"/>
  <c r="E12" i="22"/>
  <c r="E92" i="22"/>
  <c r="E10" i="22"/>
  <c r="E67" i="22"/>
  <c r="E82" i="22"/>
  <c r="E57" i="22"/>
  <c r="E74" i="22"/>
  <c r="E59" i="16"/>
  <c r="E33" i="24"/>
  <c r="E63" i="22"/>
  <c r="E23" i="22"/>
  <c r="E76" i="22"/>
  <c r="E40" i="22"/>
  <c r="E24" i="22"/>
  <c r="E53" i="22"/>
  <c r="E17" i="22"/>
  <c r="E70" i="22"/>
  <c r="E32" i="22"/>
  <c r="E9" i="24"/>
  <c r="E31" i="24"/>
  <c r="E14" i="24"/>
  <c r="E38" i="24"/>
  <c r="E22" i="24"/>
  <c r="E27" i="24"/>
  <c r="E81" i="22"/>
  <c r="E73" i="22"/>
  <c r="E50" i="22"/>
  <c r="E16" i="22"/>
  <c r="E86" i="22"/>
  <c r="E88" i="22"/>
  <c r="E27" i="22"/>
  <c r="E29" i="22"/>
  <c r="E6" i="22"/>
  <c r="E21" i="22"/>
  <c r="E16" i="24"/>
  <c r="E24" i="24"/>
  <c r="E55" i="22"/>
  <c r="E19" i="22"/>
  <c r="E72" i="22"/>
  <c r="E34" i="22"/>
  <c r="E89" i="22"/>
  <c r="E49" i="22"/>
  <c r="E13" i="22"/>
  <c r="E66" i="22"/>
  <c r="D59" i="16"/>
  <c r="E7" i="24"/>
  <c r="E29" i="24"/>
  <c r="E12" i="24"/>
  <c r="E36" i="24"/>
  <c r="D33" i="21" l="1"/>
  <c r="D11" i="21"/>
  <c r="D22" i="21"/>
  <c r="D8" i="21"/>
  <c r="D10" i="21"/>
  <c r="D7" i="21"/>
  <c r="D29" i="21"/>
  <c r="D34" i="21"/>
  <c r="D13" i="21"/>
  <c r="D14" i="21"/>
  <c r="D20" i="21"/>
  <c r="D26" i="21"/>
  <c r="D21" i="21"/>
  <c r="D19" i="21"/>
  <c r="D28" i="21"/>
  <c r="D23" i="21"/>
  <c r="D12" i="21"/>
  <c r="D27" i="21"/>
  <c r="D9" i="21"/>
  <c r="D32" i="21"/>
  <c r="D36" i="21" l="1"/>
</calcChain>
</file>

<file path=xl/sharedStrings.xml><?xml version="1.0" encoding="utf-8"?>
<sst xmlns="http://schemas.openxmlformats.org/spreadsheetml/2006/main" count="378" uniqueCount="187">
  <si>
    <t>התאמה בין סעיפי התקציב ואינדקס הנהלת חשבונות</t>
  </si>
  <si>
    <t>סעיף</t>
  </si>
  <si>
    <t>פירוט</t>
  </si>
  <si>
    <t>סכום בתקציב</t>
  </si>
  <si>
    <t>אחוז מהתקציב</t>
  </si>
  <si>
    <t>הוצאות</t>
  </si>
  <si>
    <t>הוצאות לפעילויות</t>
  </si>
  <si>
    <t>הוצאות העסקת חוסים</t>
  </si>
  <si>
    <t>שכר מרכז מקצועי</t>
  </si>
  <si>
    <t>שכר מדריך / מלווה קהילתי</t>
  </si>
  <si>
    <t>שכירות מרכז לימוד והכשרה</t>
  </si>
  <si>
    <t>חשמל מים נקיון אינטרנט תקשורת מרכז לימוד</t>
  </si>
  <si>
    <t>הוצאות נסיעות למקומות עבודה</t>
  </si>
  <si>
    <t>מעקב/הערכה תבונה קרן כהנוף</t>
  </si>
  <si>
    <t>מאזן בוחן יתרות ₪</t>
  </si>
  <si>
    <t>תאריך הדפסה: 30/03/11</t>
  </si>
  <si>
    <t>מתאריך אסמכתא : 01/01/11</t>
  </si>
  <si>
    <t>עד : 30/03/11</t>
  </si>
  <si>
    <t>קוד חשבון</t>
  </si>
  <si>
    <t>שם הכרטיס</t>
  </si>
  <si>
    <t>יתרת חובה - ₪</t>
  </si>
  <si>
    <t>יתרת זכות ₪</t>
  </si>
  <si>
    <t>יתרה - ₪</t>
  </si>
  <si>
    <t>סך הכל</t>
  </si>
  <si>
    <t>העסקת חוסים</t>
  </si>
  <si>
    <t>חוגי נוער בוקר</t>
  </si>
  <si>
    <t>חוגי נוער ערב</t>
  </si>
  <si>
    <t>חוגים לקשישים</t>
  </si>
  <si>
    <t>סיוע לנזקקים</t>
  </si>
  <si>
    <t>הנהלה וכלליות</t>
  </si>
  <si>
    <t>גיוס כספים</t>
  </si>
  <si>
    <t>הקמה ותשתיות</t>
  </si>
  <si>
    <t>שמירה וביטוח</t>
  </si>
  <si>
    <t>ציוד ומחשבים לפעילות</t>
  </si>
  <si>
    <t>סעיף תקציבי</t>
  </si>
  <si>
    <t>תקציב לחלוקה</t>
  </si>
  <si>
    <t>ממשלה ורשויות</t>
  </si>
  <si>
    <t>הכנסות עצמיות</t>
  </si>
  <si>
    <t>הוצאות הנהלה וכלליות</t>
  </si>
  <si>
    <t>חומרים לפעילות</t>
  </si>
  <si>
    <t>חשמל ומים לפעילות</t>
  </si>
  <si>
    <t>שכר מנכ"ל</t>
  </si>
  <si>
    <t>שכר מזכירה</t>
  </si>
  <si>
    <t>שכירות וארנונה משרדים</t>
  </si>
  <si>
    <t>חשמל ומים משרדים</t>
  </si>
  <si>
    <t>טלפונים</t>
  </si>
  <si>
    <t>אתר אינטרנט ותקשורת</t>
  </si>
  <si>
    <t>נסיעות וחניות</t>
  </si>
  <si>
    <t>כיבודים ואירוח</t>
  </si>
  <si>
    <t>דפוס והוצאה לאור</t>
  </si>
  <si>
    <t>פרסום ושיווק</t>
  </si>
  <si>
    <t>ייעוץ משפטי ועורך דין</t>
  </si>
  <si>
    <t>ייעוץ רואה חשבון</t>
  </si>
  <si>
    <t>הנהלת חשבונות</t>
  </si>
  <si>
    <t>סך הכל הוצאות הנהלה וכלליות</t>
  </si>
  <si>
    <t>משרד יחסי ציבור</t>
  </si>
  <si>
    <t>מגייס כספים א'</t>
  </si>
  <si>
    <t>סך הכל הוצאות גיוס כספים</t>
  </si>
  <si>
    <t>הוצאות הקמה ותשתית</t>
  </si>
  <si>
    <t>פתיחת עמותה ורישום</t>
  </si>
  <si>
    <t>תוכנות לניהול העמותה</t>
  </si>
  <si>
    <t>ביצוע מצטבר (ממאזן בוחן)</t>
  </si>
  <si>
    <t>אחוז ביצוע מתוך התקציב</t>
  </si>
  <si>
    <t>תקציב שנתי מתוכנן</t>
  </si>
  <si>
    <t xml:space="preserve">תקציב שנתי </t>
  </si>
  <si>
    <t>ביצוע מצטבר ברבעון 1 (ממאזן בוחן)</t>
  </si>
  <si>
    <t>אחוז ביצוע בפועל מהתקציב המתוכנן</t>
  </si>
  <si>
    <t>הפרש ביצוע רבעוני מול תקציב רבעוני [ב-%]</t>
  </si>
  <si>
    <t>הפרש ביצוע רבעוני מול תקציב רבעוני [ב-₪]</t>
  </si>
  <si>
    <t>סך הכל הוצאות לכל הפעילות</t>
  </si>
  <si>
    <t>שכר מנהל כספים</t>
  </si>
  <si>
    <t>כללי</t>
  </si>
  <si>
    <t>משרד החינוך</t>
  </si>
  <si>
    <t>משרד התרבות והספורט</t>
  </si>
  <si>
    <t>משרד הרווחה</t>
  </si>
  <si>
    <t>מיזם מכירת מזכרות</t>
  </si>
  <si>
    <t>מיזם שיתוף פעולה עם מפעל מחזור</t>
  </si>
  <si>
    <t>חלק ההוצאה [ב-%]</t>
  </si>
  <si>
    <t>הוצאה [ב-₪]</t>
  </si>
  <si>
    <t>הוצאות גיוס כספים</t>
  </si>
  <si>
    <t>מקורות ההכנסה</t>
  </si>
  <si>
    <t xml:space="preserve">מועצה מקומית </t>
  </si>
  <si>
    <t>השתתפות הנהנים</t>
  </si>
  <si>
    <t>סך הכל השתתפות הנהנים</t>
  </si>
  <si>
    <t>השתתפות נהנים חוגי נוער בוקר</t>
  </si>
  <si>
    <t>השתתפות נהנים חוגים לקשישים</t>
  </si>
  <si>
    <t>פילנתרופיה</t>
  </si>
  <si>
    <t>סך הכל פילנתרופיה לא מיועדות</t>
  </si>
  <si>
    <t>סכום [ב-אלפי ₪]</t>
  </si>
  <si>
    <t>סך הכל פילנתרופיה</t>
  </si>
  <si>
    <t>סך הכל ממשלה ורשויות</t>
  </si>
  <si>
    <t>סך הכל פילנתרופיה מיועדות</t>
  </si>
  <si>
    <t>השתתפות נהנים חוגי נוער ערב</t>
  </si>
  <si>
    <t>הוצאות לגיוס כספים</t>
  </si>
  <si>
    <t>ייעוץ משפטי/חשבונאי/כלכלי</t>
  </si>
  <si>
    <t>מערכות מחשבים ורשת למשרדי העמותה</t>
  </si>
  <si>
    <t>הוצאות הקמה ותשתיות</t>
  </si>
  <si>
    <t>סך הכל הוצאות להקמה ותשתיות</t>
  </si>
  <si>
    <t>סך הכל הכנסות עצמיות</t>
  </si>
  <si>
    <t>סך הכל תקציב לשנת _________</t>
  </si>
  <si>
    <t>ארגון _________________
תקציב שנתי לשנת _______
 [אלפי ₪]</t>
  </si>
  <si>
    <t>תקציב כולל לשנת ________</t>
  </si>
  <si>
    <t>תקציב לשנת ________ בהרשאה לביצוע</t>
  </si>
  <si>
    <t>תקציב לשנת ________  מותנה</t>
  </si>
  <si>
    <t>תקציב לשנה הקודמת</t>
  </si>
  <si>
    <t>השינוי בתקציב מתקציב השנה הקודמת</t>
  </si>
  <si>
    <t>תקציב הארגון - פעילות _____________</t>
  </si>
  <si>
    <t>סך הכל הוצאות תכנית א</t>
  </si>
  <si>
    <t>סך הכל הוצאות תכנית ג</t>
  </si>
  <si>
    <t>סך הכל הוצאות תכנית ד</t>
  </si>
  <si>
    <t>סך הכל הוצאות תכנית ה</t>
  </si>
  <si>
    <t>הוצאות תכנית א</t>
  </si>
  <si>
    <t>מרכזי רווח</t>
  </si>
  <si>
    <t>חוגים לזקנים</t>
  </si>
  <si>
    <t>פיתוח תשתיות</t>
  </si>
  <si>
    <t>סה"כ</t>
  </si>
  <si>
    <t>פעילות מניבת הכנסות</t>
  </si>
  <si>
    <t>סה"כ הכנסות</t>
  </si>
  <si>
    <t>שכר</t>
  </si>
  <si>
    <t>שירותי ייעוץ</t>
  </si>
  <si>
    <t>שכר דירה וארנונה</t>
  </si>
  <si>
    <t>אחזקה, ניקיון, חשמל, מים</t>
  </si>
  <si>
    <t>תקשורת</t>
  </si>
  <si>
    <t>נסיעות ורכבים</t>
  </si>
  <si>
    <t>חומרים מתכלים לפעילות</t>
  </si>
  <si>
    <t>שיווק, פרסום ודפוס</t>
  </si>
  <si>
    <t>כיבוד ואירוח</t>
  </si>
  <si>
    <t>אדמיניסטרטיביות</t>
  </si>
  <si>
    <t>סה"כ הוצאות</t>
  </si>
  <si>
    <t>תרומה כלכלית</t>
  </si>
  <si>
    <t>סך הכל הוצאות תכנית ב</t>
  </si>
  <si>
    <t>פעילות</t>
  </si>
  <si>
    <t>סעיף הוצאה</t>
  </si>
  <si>
    <t>תקציב</t>
  </si>
  <si>
    <t>שכר רכזים</t>
  </si>
  <si>
    <t>שכר מנחים</t>
  </si>
  <si>
    <t>שכר יועצים</t>
  </si>
  <si>
    <t>שכירות מבנה הפעילות</t>
  </si>
  <si>
    <t>הסעות לנהנים</t>
  </si>
  <si>
    <t>סה"כ הוצאות פעילות העסקת חוסים</t>
  </si>
  <si>
    <t>סה"כ הוצאות חוגי נוער בוקר</t>
  </si>
  <si>
    <t>סה"כ הוצאות חוגי נוער ערב</t>
  </si>
  <si>
    <t>סה"כ הוצאות חוגים לזקנים</t>
  </si>
  <si>
    <t>סה"כ הוצאות תמיכה בנזקקים</t>
  </si>
  <si>
    <t>סה"כ הוצאות לפעילות</t>
  </si>
  <si>
    <t>% מכלל התקציב</t>
  </si>
  <si>
    <t>חשמל מים משרדים</t>
  </si>
  <si>
    <t>טלפון</t>
  </si>
  <si>
    <t>נסיעות ורכב</t>
  </si>
  <si>
    <t>סה"כ הוצאות הנהלה וכלליות</t>
  </si>
  <si>
    <t>יועץ גיוס ממשרדי ממשלה</t>
  </si>
  <si>
    <t>סה"כ הוצאות גיוס כספים</t>
  </si>
  <si>
    <t>פתיחת העמותה רישום</t>
  </si>
  <si>
    <t>יעוץ משפטי / חשבונאי / כלכלי</t>
  </si>
  <si>
    <t>סה"כ הוצאות הקמה ותשתיות</t>
  </si>
  <si>
    <t>סה"כ תקציב</t>
  </si>
  <si>
    <t>תמיכה בנזקקים</t>
  </si>
  <si>
    <t>הוצאות עקיפות לתכנית (לוגיסטיקה, הזנה, ביטוח)</t>
  </si>
  <si>
    <t>שכר למנחים (כולל רכב וסלולרי)</t>
  </si>
  <si>
    <t>שכר לרכזים (כולל רכב וסלולרי)</t>
  </si>
  <si>
    <t>שכר ליועצים (כולל רכב וסלולרי)</t>
  </si>
  <si>
    <t>שכירות מבנה הפעילות (כולל ניקיון ואחזקה שוטפת)</t>
  </si>
  <si>
    <t>שכר מזכירות</t>
  </si>
  <si>
    <t>ייעוץ גיוס מממשלה ורשויות</t>
  </si>
  <si>
    <t>מגייס/ת כספים א</t>
  </si>
  <si>
    <t>מגייס/ת כספים ב</t>
  </si>
  <si>
    <t>תורם א</t>
  </si>
  <si>
    <t>תורם ב</t>
  </si>
  <si>
    <t>קרן א</t>
  </si>
  <si>
    <t>תורם ג</t>
  </si>
  <si>
    <t>קרן ב</t>
  </si>
  <si>
    <t>קרן ג</t>
  </si>
  <si>
    <t>פילוח מקורות הכנסה לארגון _________________
לשנת _________ [אלפי ₪]</t>
  </si>
  <si>
    <t>ייעוד לפעילות</t>
  </si>
  <si>
    <t>הקצאת תקציב מאושר / מותנה  
ארגון ________________
לשנת _________ באלפי ₪</t>
  </si>
  <si>
    <r>
      <t xml:space="preserve">שירות ב </t>
    </r>
    <r>
      <rPr>
        <b/>
        <sz val="6"/>
        <rFont val="Arial"/>
        <family val="2"/>
      </rPr>
      <t>(הוצאות ישירות + הוצאות עקיפות)</t>
    </r>
  </si>
  <si>
    <t>עודף / גירעון</t>
  </si>
  <si>
    <r>
      <t xml:space="preserve">שירות א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</si>
  <si>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ג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</si>
  <si>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ד </t>
    </r>
    <r>
      <rPr>
        <b/>
        <sz val="6"/>
        <rFont val="Arial"/>
        <family val="2"/>
      </rPr>
      <t>(הוצאות ישירות + הוצאות עקיפות)</t>
    </r>
  </si>
  <si>
    <r>
      <t xml:space="preserve">שירות ה </t>
    </r>
    <r>
      <rPr>
        <b/>
        <sz val="6"/>
        <rFont val="Arial"/>
        <family val="2"/>
      </rPr>
      <t>(הוצאות ישירות + הוצאות עקיפות)</t>
    </r>
  </si>
  <si>
    <t>מעקב תקציב מול ביצוע  
ארגון ________________
לשנת _________ באלפי ₪</t>
  </si>
  <si>
    <t>הוצאות פיתוח הקמה ותשתיות</t>
  </si>
  <si>
    <t>סך הכל הוצאות לפעילות</t>
  </si>
  <si>
    <t>סך הכל הוצאות הקמה ותשתיות</t>
  </si>
  <si>
    <t>ארגון "למען הקהילה", מפה כלכלית לשנת 2011 [אלפי ₪]</t>
  </si>
  <si>
    <t>ארגון "למען הקהילה", תקציב לשנת 2011 [אלפי ₪]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</si>
</sst>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"/>
    <numFmt numFmtId="166" formatCode="_(* #,##0_);_(* \(#,##0\);_(* &quot;-&quot;??_);_(@_)"/>
  </numFmts>
  <fonts count="25" x14ac:knownFonts="1"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E5DFE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2" fillId="0" borderId="0"/>
    <xf numFmtId="0" fontId="7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1" fillId="0" borderId="1" xfId="3" applyFont="1" applyBorder="1" applyAlignment="1">
      <alignment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vertical="center"/>
    </xf>
    <xf numFmtId="0" fontId="2" fillId="0" borderId="0" xfId="3" applyAlignment="1">
      <alignment vertical="center" wrapText="1"/>
    </xf>
    <xf numFmtId="0" fontId="1" fillId="4" borderId="3" xfId="3" applyFont="1" applyFill="1" applyBorder="1" applyAlignment="1">
      <alignment vertical="center"/>
    </xf>
    <xf numFmtId="166" fontId="12" fillId="4" borderId="4" xfId="1" applyNumberFormat="1" applyFont="1" applyFill="1" applyBorder="1" applyAlignment="1">
      <alignment horizontal="right" vertical="center" indent="2"/>
    </xf>
    <xf numFmtId="166" fontId="12" fillId="4" borderId="5" xfId="1" applyNumberFormat="1" applyFont="1" applyFill="1" applyBorder="1" applyAlignment="1">
      <alignment horizontal="right" vertical="center" indent="2"/>
    </xf>
    <xf numFmtId="166" fontId="12" fillId="0" borderId="6" xfId="1" applyNumberFormat="1" applyFont="1" applyBorder="1" applyAlignment="1">
      <alignment horizontal="right" vertical="center" indent="2"/>
    </xf>
    <xf numFmtId="166" fontId="12" fillId="0" borderId="7" xfId="1" applyNumberFormat="1" applyFont="1" applyBorder="1" applyAlignment="1">
      <alignment horizontal="right" vertical="center" indent="2"/>
    </xf>
    <xf numFmtId="166" fontId="12" fillId="0" borderId="8" xfId="1" applyNumberFormat="1" applyFont="1" applyBorder="1" applyAlignment="1">
      <alignment horizontal="right" vertical="center" indent="2"/>
    </xf>
    <xf numFmtId="166" fontId="12" fillId="0" borderId="9" xfId="1" applyNumberFormat="1" applyFont="1" applyBorder="1" applyAlignment="1">
      <alignment horizontal="right" vertical="center" indent="2"/>
    </xf>
    <xf numFmtId="0" fontId="1" fillId="2" borderId="10" xfId="3" applyFont="1" applyFill="1" applyBorder="1" applyAlignment="1">
      <alignment vertical="center"/>
    </xf>
    <xf numFmtId="166" fontId="12" fillId="2" borderId="11" xfId="1" applyNumberFormat="1" applyFont="1" applyFill="1" applyBorder="1" applyAlignment="1">
      <alignment horizontal="right" vertical="center" indent="2"/>
    </xf>
    <xf numFmtId="0" fontId="7" fillId="0" borderId="0" xfId="5" applyAlignment="1">
      <alignment vertical="center"/>
    </xf>
    <xf numFmtId="0" fontId="7" fillId="0" borderId="0" xfId="5" applyAlignment="1">
      <alignment horizontal="center" vertical="center"/>
    </xf>
    <xf numFmtId="3" fontId="7" fillId="0" borderId="0" xfId="5" applyNumberFormat="1" applyFill="1" applyBorder="1" applyAlignment="1">
      <alignment vertical="center"/>
    </xf>
    <xf numFmtId="0" fontId="7" fillId="0" borderId="0" xfId="5" applyBorder="1" applyAlignment="1">
      <alignment horizontal="center" vertical="center"/>
    </xf>
    <xf numFmtId="3" fontId="1" fillId="0" borderId="12" xfId="3" applyNumberFormat="1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2" borderId="2" xfId="3" applyFont="1" applyFill="1" applyBorder="1" applyAlignment="1">
      <alignment horizontal="right" vertical="center"/>
    </xf>
    <xf numFmtId="3" fontId="2" fillId="0" borderId="14" xfId="3" applyNumberForma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9" fontId="12" fillId="0" borderId="15" xfId="9" applyFont="1" applyBorder="1" applyAlignment="1">
      <alignment horizontal="center" vertical="center"/>
    </xf>
    <xf numFmtId="9" fontId="2" fillId="0" borderId="16" xfId="9" applyFont="1" applyFill="1" applyBorder="1" applyAlignment="1">
      <alignment horizontal="center" vertical="center"/>
    </xf>
    <xf numFmtId="3" fontId="2" fillId="0" borderId="17" xfId="3" applyNumberFormat="1" applyBorder="1" applyAlignment="1">
      <alignment horizontal="center" vertical="center"/>
    </xf>
    <xf numFmtId="0" fontId="1" fillId="0" borderId="18" xfId="3" applyFont="1" applyBorder="1" applyAlignment="1">
      <alignment horizontal="center" vertical="center"/>
    </xf>
    <xf numFmtId="9" fontId="12" fillId="0" borderId="19" xfId="9" applyFont="1" applyBorder="1" applyAlignment="1">
      <alignment horizontal="center" vertical="center"/>
    </xf>
    <xf numFmtId="9" fontId="2" fillId="0" borderId="18" xfId="9" applyFont="1" applyFill="1" applyBorder="1" applyAlignment="1">
      <alignment horizontal="center" vertical="center"/>
    </xf>
    <xf numFmtId="9" fontId="1" fillId="3" borderId="15" xfId="9" applyFont="1" applyFill="1" applyBorder="1" applyAlignment="1">
      <alignment horizontal="center" vertical="center"/>
    </xf>
    <xf numFmtId="3" fontId="2" fillId="11" borderId="16" xfId="9" applyNumberFormat="1" applyFont="1" applyFill="1" applyBorder="1" applyAlignment="1">
      <alignment horizontal="center" vertical="center"/>
    </xf>
    <xf numFmtId="0" fontId="1" fillId="0" borderId="16" xfId="3" applyFont="1" applyBorder="1" applyAlignment="1">
      <alignment vertical="center"/>
    </xf>
    <xf numFmtId="3" fontId="1" fillId="0" borderId="14" xfId="3" applyNumberFormat="1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3" fontId="1" fillId="0" borderId="16" xfId="9" applyNumberFormat="1" applyFont="1" applyBorder="1" applyAlignment="1">
      <alignment horizontal="center" vertical="center"/>
    </xf>
    <xf numFmtId="3" fontId="12" fillId="0" borderId="16" xfId="9" applyNumberFormat="1" applyFont="1" applyBorder="1" applyAlignment="1">
      <alignment horizontal="center" vertical="center"/>
    </xf>
    <xf numFmtId="9" fontId="1" fillId="0" borderId="15" xfId="9" applyFont="1" applyBorder="1" applyAlignment="1">
      <alignment horizontal="center" vertical="center"/>
    </xf>
    <xf numFmtId="9" fontId="1" fillId="0" borderId="16" xfId="9" applyFont="1" applyFill="1" applyBorder="1" applyAlignment="1">
      <alignment horizontal="center" vertical="center"/>
    </xf>
    <xf numFmtId="3" fontId="2" fillId="0" borderId="16" xfId="9" applyNumberFormat="1" applyFont="1" applyFill="1" applyBorder="1" applyAlignment="1">
      <alignment horizontal="center" vertical="center"/>
    </xf>
    <xf numFmtId="0" fontId="1" fillId="0" borderId="18" xfId="3" applyFont="1" applyBorder="1" applyAlignment="1">
      <alignment vertical="center"/>
    </xf>
    <xf numFmtId="0" fontId="1" fillId="0" borderId="19" xfId="3" applyFont="1" applyBorder="1" applyAlignment="1">
      <alignment horizontal="center" vertical="center"/>
    </xf>
    <xf numFmtId="9" fontId="1" fillId="0" borderId="19" xfId="9" applyFont="1" applyBorder="1" applyAlignment="1">
      <alignment horizontal="center" vertical="center"/>
    </xf>
    <xf numFmtId="9" fontId="1" fillId="0" borderId="18" xfId="9" applyFont="1" applyFill="1" applyBorder="1" applyAlignment="1">
      <alignment horizontal="center" vertical="center"/>
    </xf>
    <xf numFmtId="3" fontId="2" fillId="0" borderId="18" xfId="9" applyNumberFormat="1" applyFont="1" applyFill="1" applyBorder="1" applyAlignment="1">
      <alignment horizontal="center" vertical="center"/>
    </xf>
    <xf numFmtId="3" fontId="1" fillId="3" borderId="14" xfId="3" applyNumberFormat="1" applyFont="1" applyFill="1" applyBorder="1" applyAlignment="1">
      <alignment horizontal="center" vertical="center"/>
    </xf>
    <xf numFmtId="3" fontId="1" fillId="0" borderId="14" xfId="3" applyNumberFormat="1" applyFont="1" applyFill="1" applyBorder="1" applyAlignment="1">
      <alignment horizontal="center" vertical="center"/>
    </xf>
    <xf numFmtId="3" fontId="1" fillId="3" borderId="12" xfId="3" applyNumberFormat="1" applyFont="1" applyFill="1" applyBorder="1" applyAlignment="1">
      <alignment horizontal="center" vertical="center"/>
    </xf>
    <xf numFmtId="0" fontId="1" fillId="3" borderId="13" xfId="3" applyFont="1" applyFill="1" applyBorder="1" applyAlignment="1">
      <alignment horizontal="center" vertical="center"/>
    </xf>
    <xf numFmtId="9" fontId="1" fillId="3" borderId="13" xfId="9" applyFont="1" applyFill="1" applyBorder="1" applyAlignment="1">
      <alignment horizontal="center" vertical="center"/>
    </xf>
    <xf numFmtId="9" fontId="2" fillId="11" borderId="2" xfId="9" applyFont="1" applyFill="1" applyBorder="1" applyAlignment="1">
      <alignment horizontal="center" vertical="center"/>
    </xf>
    <xf numFmtId="3" fontId="2" fillId="11" borderId="2" xfId="9" applyNumberFormat="1" applyFont="1" applyFill="1" applyBorder="1" applyAlignment="1">
      <alignment horizontal="center" vertical="center"/>
    </xf>
    <xf numFmtId="3" fontId="1" fillId="2" borderId="14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 vertical="center"/>
    </xf>
    <xf numFmtId="9" fontId="1" fillId="2" borderId="15" xfId="9" applyFont="1" applyFill="1" applyBorder="1" applyAlignment="1">
      <alignment horizontal="center" vertical="center"/>
    </xf>
    <xf numFmtId="9" fontId="2" fillId="11" borderId="16" xfId="9" applyFont="1" applyFill="1" applyBorder="1" applyAlignment="1">
      <alignment horizontal="center" vertical="center"/>
    </xf>
    <xf numFmtId="3" fontId="1" fillId="3" borderId="17" xfId="3" applyNumberFormat="1" applyFont="1" applyFill="1" applyBorder="1" applyAlignment="1">
      <alignment horizontal="center" vertical="center"/>
    </xf>
    <xf numFmtId="9" fontId="1" fillId="3" borderId="19" xfId="9" applyFont="1" applyFill="1" applyBorder="1" applyAlignment="1">
      <alignment horizontal="center" vertical="center"/>
    </xf>
    <xf numFmtId="3" fontId="1" fillId="0" borderId="2" xfId="3" applyNumberFormat="1" applyFont="1" applyBorder="1" applyAlignment="1">
      <alignment horizontal="center" vertical="center"/>
    </xf>
    <xf numFmtId="3" fontId="3" fillId="3" borderId="12" xfId="3" applyNumberFormat="1" applyFont="1" applyFill="1" applyBorder="1" applyAlignment="1">
      <alignment horizontal="center" vertical="center"/>
    </xf>
    <xf numFmtId="9" fontId="6" fillId="3" borderId="19" xfId="9" applyFont="1" applyFill="1" applyBorder="1" applyAlignment="1">
      <alignment horizontal="center" vertical="center"/>
    </xf>
    <xf numFmtId="0" fontId="1" fillId="0" borderId="20" xfId="3" applyFont="1" applyBorder="1" applyAlignment="1">
      <alignment vertical="center"/>
    </xf>
    <xf numFmtId="166" fontId="12" fillId="0" borderId="21" xfId="1" applyNumberFormat="1" applyFont="1" applyBorder="1" applyAlignment="1">
      <alignment horizontal="right" vertical="center" indent="2"/>
    </xf>
    <xf numFmtId="166" fontId="12" fillId="0" borderId="22" xfId="1" applyNumberFormat="1" applyFont="1" applyBorder="1" applyAlignment="1">
      <alignment horizontal="right" vertical="center" indent="2"/>
    </xf>
    <xf numFmtId="0" fontId="2" fillId="0" borderId="2" xfId="3" applyBorder="1" applyAlignment="1">
      <alignment horizontal="center" vertical="center"/>
    </xf>
    <xf numFmtId="3" fontId="1" fillId="0" borderId="0" xfId="3" applyNumberFormat="1" applyFont="1" applyFill="1" applyAlignment="1">
      <alignment vertical="center"/>
    </xf>
    <xf numFmtId="0" fontId="3" fillId="5" borderId="0" xfId="3" applyFont="1" applyFill="1" applyAlignment="1">
      <alignment horizontal="right" vertical="center"/>
    </xf>
    <xf numFmtId="0" fontId="3" fillId="5" borderId="0" xfId="3" applyFont="1" applyFill="1" applyAlignment="1">
      <alignment horizontal="center" vertical="center"/>
    </xf>
    <xf numFmtId="0" fontId="2" fillId="0" borderId="0" xfId="3" applyFont="1" applyAlignment="1">
      <alignment vertical="center"/>
    </xf>
    <xf numFmtId="3" fontId="2" fillId="0" borderId="0" xfId="3" applyNumberFormat="1" applyFont="1" applyAlignment="1">
      <alignment vertical="center"/>
    </xf>
    <xf numFmtId="3" fontId="1" fillId="0" borderId="0" xfId="3" applyNumberFormat="1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3" fontId="1" fillId="6" borderId="0" xfId="3" applyNumberFormat="1" applyFont="1" applyFill="1" applyAlignment="1">
      <alignment vertical="center"/>
    </xf>
    <xf numFmtId="0" fontId="2" fillId="6" borderId="0" xfId="3" applyFont="1" applyFill="1" applyAlignment="1">
      <alignment vertical="center"/>
    </xf>
    <xf numFmtId="164" fontId="2" fillId="6" borderId="0" xfId="9" applyNumberFormat="1" applyFont="1" applyFill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164" fontId="2" fillId="0" borderId="0" xfId="9" applyNumberFormat="1" applyFont="1" applyAlignment="1">
      <alignment horizontal="center" vertical="center"/>
    </xf>
    <xf numFmtId="164" fontId="1" fillId="6" borderId="0" xfId="9" applyNumberFormat="1" applyFont="1" applyFill="1" applyAlignment="1">
      <alignment horizontal="center" vertical="center"/>
    </xf>
    <xf numFmtId="164" fontId="1" fillId="3" borderId="0" xfId="9" applyNumberFormat="1" applyFont="1" applyFill="1" applyAlignment="1">
      <alignment horizontal="center" vertical="center"/>
    </xf>
    <xf numFmtId="3" fontId="1" fillId="7" borderId="0" xfId="3" applyNumberFormat="1" applyFont="1" applyFill="1" applyAlignment="1">
      <alignment vertical="center"/>
    </xf>
    <xf numFmtId="0" fontId="2" fillId="7" borderId="0" xfId="3" applyFont="1" applyFill="1" applyAlignment="1">
      <alignment vertical="center"/>
    </xf>
    <xf numFmtId="164" fontId="2" fillId="7" borderId="0" xfId="9" applyNumberFormat="1" applyFont="1" applyFill="1" applyAlignment="1">
      <alignment horizontal="center" vertical="center"/>
    </xf>
    <xf numFmtId="3" fontId="2" fillId="7" borderId="0" xfId="3" applyNumberFormat="1" applyFont="1" applyFill="1" applyBorder="1" applyAlignment="1">
      <alignment vertical="center"/>
    </xf>
    <xf numFmtId="3" fontId="1" fillId="8" borderId="0" xfId="3" applyNumberFormat="1" applyFont="1" applyFill="1" applyAlignment="1">
      <alignment vertical="center"/>
    </xf>
    <xf numFmtId="0" fontId="2" fillId="8" borderId="0" xfId="3" applyFont="1" applyFill="1" applyAlignment="1">
      <alignment vertical="center"/>
    </xf>
    <xf numFmtId="0" fontId="2" fillId="8" borderId="0" xfId="3" applyFont="1" applyFill="1" applyAlignment="1">
      <alignment horizontal="center" vertical="center"/>
    </xf>
    <xf numFmtId="3" fontId="2" fillId="0" borderId="0" xfId="3" applyNumberForma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164" fontId="1" fillId="0" borderId="0" xfId="9" applyNumberFormat="1" applyFont="1" applyFill="1" applyAlignment="1">
      <alignment horizontal="center" vertical="center"/>
    </xf>
    <xf numFmtId="3" fontId="1" fillId="12" borderId="0" xfId="3" applyNumberFormat="1" applyFont="1" applyFill="1" applyAlignment="1">
      <alignment vertical="center"/>
    </xf>
    <xf numFmtId="164" fontId="1" fillId="12" borderId="0" xfId="9" applyNumberFormat="1" applyFont="1" applyFill="1" applyAlignment="1">
      <alignment horizontal="center" vertical="center"/>
    </xf>
    <xf numFmtId="3" fontId="2" fillId="0" borderId="0" xfId="3" applyNumberFormat="1" applyFont="1" applyFill="1" applyAlignment="1">
      <alignment vertical="center"/>
    </xf>
    <xf numFmtId="3" fontId="3" fillId="9" borderId="0" xfId="3" applyNumberFormat="1" applyFont="1" applyFill="1" applyAlignment="1">
      <alignment horizontal="center" vertical="center"/>
    </xf>
    <xf numFmtId="3" fontId="3" fillId="9" borderId="0" xfId="3" applyNumberFormat="1" applyFont="1" applyFill="1" applyAlignment="1">
      <alignment vertical="center"/>
    </xf>
    <xf numFmtId="164" fontId="3" fillId="9" borderId="0" xfId="9" applyNumberFormat="1" applyFont="1" applyFill="1" applyAlignment="1">
      <alignment horizontal="center" vertical="center"/>
    </xf>
    <xf numFmtId="164" fontId="7" fillId="0" borderId="0" xfId="8" applyNumberFormat="1" applyFont="1" applyAlignment="1">
      <alignment horizontal="center" vertical="center"/>
    </xf>
    <xf numFmtId="3" fontId="9" fillId="0" borderId="0" xfId="5" applyNumberFormat="1" applyFont="1" applyFill="1" applyBorder="1" applyAlignment="1">
      <alignment vertical="center"/>
    </xf>
    <xf numFmtId="3" fontId="1" fillId="0" borderId="0" xfId="5" applyNumberFormat="1" applyFont="1" applyFill="1" applyBorder="1" applyAlignment="1">
      <alignment vertical="center"/>
    </xf>
    <xf numFmtId="3" fontId="7" fillId="13" borderId="0" xfId="5" applyNumberForma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2" fillId="13" borderId="0" xfId="5" applyFont="1" applyFill="1" applyBorder="1" applyAlignment="1">
      <alignment vertical="center"/>
    </xf>
    <xf numFmtId="0" fontId="7" fillId="0" borderId="0" xfId="5" applyBorder="1" applyAlignment="1">
      <alignment vertical="center"/>
    </xf>
    <xf numFmtId="3" fontId="7" fillId="0" borderId="0" xfId="5" applyNumberFormat="1" applyBorder="1" applyAlignment="1">
      <alignment vertical="center"/>
    </xf>
    <xf numFmtId="0" fontId="1" fillId="3" borderId="0" xfId="5" applyFont="1" applyFill="1" applyBorder="1" applyAlignment="1">
      <alignment vertical="center"/>
    </xf>
    <xf numFmtId="3" fontId="1" fillId="3" borderId="0" xfId="5" applyNumberFormat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2" borderId="0" xfId="5" applyFont="1" applyFill="1" applyBorder="1" applyAlignment="1">
      <alignment vertical="center"/>
    </xf>
    <xf numFmtId="3" fontId="1" fillId="2" borderId="0" xfId="5" applyNumberFormat="1" applyFont="1" applyFill="1" applyBorder="1" applyAlignment="1">
      <alignment horizontal="right" vertical="center"/>
    </xf>
    <xf numFmtId="164" fontId="7" fillId="0" borderId="0" xfId="8" applyNumberFormat="1" applyFont="1" applyBorder="1" applyAlignment="1">
      <alignment horizontal="center" vertical="center"/>
    </xf>
    <xf numFmtId="3" fontId="3" fillId="5" borderId="0" xfId="3" applyNumberFormat="1" applyFont="1" applyFill="1" applyBorder="1" applyAlignment="1">
      <alignment vertical="center"/>
    </xf>
    <xf numFmtId="0" fontId="2" fillId="0" borderId="23" xfId="5" applyFont="1" applyBorder="1" applyAlignment="1">
      <alignment vertical="center"/>
    </xf>
    <xf numFmtId="3" fontId="7" fillId="0" borderId="24" xfId="5" applyNumberFormat="1" applyFill="1" applyBorder="1" applyAlignment="1">
      <alignment vertical="center"/>
    </xf>
    <xf numFmtId="164" fontId="1" fillId="0" borderId="25" xfId="8" applyNumberFormat="1" applyFont="1" applyBorder="1" applyAlignment="1">
      <alignment horizontal="center" vertical="center"/>
    </xf>
    <xf numFmtId="0" fontId="2" fillId="0" borderId="15" xfId="5" applyFont="1" applyBorder="1" applyAlignment="1">
      <alignment vertical="center"/>
    </xf>
    <xf numFmtId="164" fontId="1" fillId="0" borderId="14" xfId="8" applyNumberFormat="1" applyFont="1" applyBorder="1" applyAlignment="1">
      <alignment horizontal="center" vertical="center"/>
    </xf>
    <xf numFmtId="164" fontId="1" fillId="13" borderId="14" xfId="8" applyNumberFormat="1" applyFont="1" applyFill="1" applyBorder="1" applyAlignment="1">
      <alignment horizontal="center" vertical="center"/>
    </xf>
    <xf numFmtId="0" fontId="7" fillId="0" borderId="15" xfId="5" applyBorder="1" applyAlignment="1">
      <alignment vertical="center"/>
    </xf>
    <xf numFmtId="164" fontId="1" fillId="14" borderId="14" xfId="8" applyNumberFormat="1" applyFont="1" applyFill="1" applyBorder="1" applyAlignment="1">
      <alignment horizontal="center" vertical="center"/>
    </xf>
    <xf numFmtId="0" fontId="7" fillId="0" borderId="19" xfId="5" applyBorder="1" applyAlignment="1">
      <alignment vertical="center"/>
    </xf>
    <xf numFmtId="0" fontId="3" fillId="3" borderId="26" xfId="5" applyFont="1" applyFill="1" applyBorder="1" applyAlignment="1">
      <alignment vertical="center"/>
    </xf>
    <xf numFmtId="3" fontId="3" fillId="3" borderId="26" xfId="5" applyNumberFormat="1" applyFont="1" applyFill="1" applyBorder="1" applyAlignment="1">
      <alignment vertical="center"/>
    </xf>
    <xf numFmtId="164" fontId="1" fillId="14" borderId="17" xfId="8" applyNumberFormat="1" applyFont="1" applyFill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vertical="center"/>
    </xf>
    <xf numFmtId="0" fontId="1" fillId="3" borderId="2" xfId="3" applyFont="1" applyFill="1" applyBorder="1" applyAlignment="1">
      <alignment vertical="center"/>
    </xf>
    <xf numFmtId="0" fontId="1" fillId="2" borderId="16" xfId="3" applyFont="1" applyFill="1" applyBorder="1" applyAlignment="1">
      <alignment horizontal="right" vertical="center"/>
    </xf>
    <xf numFmtId="0" fontId="1" fillId="3" borderId="18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5" fillId="2" borderId="2" xfId="7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center" vertical="center" wrapText="1"/>
    </xf>
    <xf numFmtId="164" fontId="1" fillId="2" borderId="2" xfId="8" applyNumberFormat="1" applyFont="1" applyFill="1" applyBorder="1" applyAlignment="1">
      <alignment horizontal="center" vertical="center" wrapText="1"/>
    </xf>
    <xf numFmtId="3" fontId="2" fillId="0" borderId="0" xfId="5" applyNumberFormat="1" applyFont="1" applyFill="1" applyBorder="1" applyAlignment="1">
      <alignment vertical="center"/>
    </xf>
    <xf numFmtId="0" fontId="2" fillId="0" borderId="24" xfId="5" applyFont="1" applyBorder="1" applyAlignment="1">
      <alignment vertical="center"/>
    </xf>
    <xf numFmtId="0" fontId="1" fillId="3" borderId="4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3" fontId="1" fillId="0" borderId="25" xfId="3" applyNumberFormat="1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9" fontId="1" fillId="0" borderId="23" xfId="9" applyFont="1" applyBorder="1" applyAlignment="1">
      <alignment horizontal="center" vertical="center"/>
    </xf>
    <xf numFmtId="9" fontId="2" fillId="0" borderId="27" xfId="9" applyFont="1" applyFill="1" applyBorder="1" applyAlignment="1">
      <alignment horizontal="center" vertical="center"/>
    </xf>
    <xf numFmtId="3" fontId="2" fillId="0" borderId="27" xfId="9" applyNumberFormat="1" applyFont="1" applyFill="1" applyBorder="1" applyAlignment="1">
      <alignment horizontal="center" vertical="center"/>
    </xf>
    <xf numFmtId="3" fontId="1" fillId="0" borderId="17" xfId="3" applyNumberFormat="1" applyFont="1" applyBorder="1" applyAlignment="1">
      <alignment horizontal="center" vertical="center"/>
    </xf>
    <xf numFmtId="0" fontId="6" fillId="10" borderId="2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15" borderId="0" xfId="0" applyFont="1" applyFill="1" applyAlignment="1">
      <alignment vertical="center"/>
    </xf>
    <xf numFmtId="9" fontId="3" fillId="15" borderId="0" xfId="8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8" applyFont="1" applyFill="1" applyAlignment="1">
      <alignment vertical="center"/>
    </xf>
    <xf numFmtId="0" fontId="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64" fontId="11" fillId="0" borderId="0" xfId="8" applyNumberFormat="1" applyFont="1" applyAlignment="1">
      <alignment vertical="center"/>
    </xf>
    <xf numFmtId="0" fontId="13" fillId="14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3" fontId="3" fillId="14" borderId="0" xfId="0" applyNumberFormat="1" applyFont="1" applyFill="1" applyAlignment="1">
      <alignment vertical="center"/>
    </xf>
    <xf numFmtId="164" fontId="3" fillId="14" borderId="0" xfId="8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16" borderId="0" xfId="0" applyFont="1" applyFill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3" fillId="16" borderId="0" xfId="0" applyFont="1" applyFill="1" applyAlignment="1">
      <alignment vertical="center"/>
    </xf>
    <xf numFmtId="165" fontId="13" fillId="16" borderId="0" xfId="0" applyNumberFormat="1" applyFont="1" applyFill="1" applyAlignment="1">
      <alignment vertical="center"/>
    </xf>
    <xf numFmtId="0" fontId="17" fillId="18" borderId="29" xfId="0" applyFont="1" applyFill="1" applyBorder="1" applyAlignment="1">
      <alignment horizontal="right" wrapText="1"/>
    </xf>
    <xf numFmtId="0" fontId="17" fillId="18" borderId="30" xfId="0" applyFont="1" applyFill="1" applyBorder="1" applyAlignment="1">
      <alignment horizontal="right" wrapText="1"/>
    </xf>
    <xf numFmtId="0" fontId="18" fillId="18" borderId="19" xfId="0" applyFont="1" applyFill="1" applyBorder="1" applyAlignment="1">
      <alignment horizontal="center" wrapText="1"/>
    </xf>
    <xf numFmtId="0" fontId="19" fillId="0" borderId="30" xfId="0" applyFont="1" applyBorder="1" applyAlignment="1">
      <alignment horizontal="right" wrapText="1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right" wrapText="1"/>
    </xf>
    <xf numFmtId="0" fontId="19" fillId="0" borderId="15" xfId="0" applyFont="1" applyBorder="1" applyAlignment="1">
      <alignment horizontal="center" wrapText="1"/>
    </xf>
    <xf numFmtId="0" fontId="17" fillId="19" borderId="29" xfId="0" applyFont="1" applyFill="1" applyBorder="1" applyAlignment="1">
      <alignment horizontal="right" wrapText="1"/>
    </xf>
    <xf numFmtId="0" fontId="17" fillId="19" borderId="13" xfId="0" applyFont="1" applyFill="1" applyBorder="1" applyAlignment="1">
      <alignment horizontal="center"/>
    </xf>
    <xf numFmtId="0" fontId="17" fillId="19" borderId="13" xfId="0" applyFont="1" applyFill="1" applyBorder="1" applyAlignment="1">
      <alignment horizontal="center" wrapText="1"/>
    </xf>
    <xf numFmtId="0" fontId="17" fillId="18" borderId="34" xfId="0" applyFont="1" applyFill="1" applyBorder="1" applyAlignment="1">
      <alignment horizontal="center" wrapText="1"/>
    </xf>
    <xf numFmtId="0" fontId="17" fillId="18" borderId="35" xfId="0" applyFont="1" applyFill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20" borderId="30" xfId="0" applyFont="1" applyFill="1" applyBorder="1" applyAlignment="1">
      <alignment horizontal="right" wrapText="1"/>
    </xf>
    <xf numFmtId="0" fontId="17" fillId="20" borderId="19" xfId="0" applyFont="1" applyFill="1" applyBorder="1" applyAlignment="1">
      <alignment horizontal="center" wrapText="1"/>
    </xf>
    <xf numFmtId="0" fontId="17" fillId="21" borderId="35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 wrapText="1"/>
    </xf>
    <xf numFmtId="0" fontId="17" fillId="19" borderId="2" xfId="0" applyFont="1" applyFill="1" applyBorder="1" applyAlignment="1">
      <alignment horizontal="center"/>
    </xf>
    <xf numFmtId="0" fontId="18" fillId="22" borderId="36" xfId="0" applyFont="1" applyFill="1" applyBorder="1" applyAlignment="1">
      <alignment horizontal="center" readingOrder="2"/>
    </xf>
    <xf numFmtId="0" fontId="0" fillId="0" borderId="0" xfId="0" applyAlignment="1">
      <alignment readingOrder="2"/>
    </xf>
    <xf numFmtId="0" fontId="18" fillId="22" borderId="0" xfId="0" applyFont="1" applyFill="1" applyBorder="1" applyAlignment="1">
      <alignment horizontal="center" readingOrder="2"/>
    </xf>
    <xf numFmtId="0" fontId="21" fillId="0" borderId="0" xfId="0" applyFont="1" applyBorder="1" applyAlignment="1">
      <alignment horizontal="right" readingOrder="2"/>
    </xf>
    <xf numFmtId="3" fontId="21" fillId="0" borderId="0" xfId="0" applyNumberFormat="1" applyFont="1" applyBorder="1" applyAlignment="1">
      <alignment horizontal="right" readingOrder="2"/>
    </xf>
    <xf numFmtId="9" fontId="21" fillId="0" borderId="36" xfId="0" applyNumberFormat="1" applyFont="1" applyBorder="1" applyAlignment="1">
      <alignment horizontal="center" readingOrder="2"/>
    </xf>
    <xf numFmtId="0" fontId="22" fillId="23" borderId="0" xfId="0" applyFont="1" applyFill="1" applyBorder="1" applyAlignment="1">
      <alignment horizontal="right" readingOrder="2"/>
    </xf>
    <xf numFmtId="3" fontId="22" fillId="23" borderId="0" xfId="0" applyNumberFormat="1" applyFont="1" applyFill="1" applyBorder="1" applyAlignment="1">
      <alignment horizontal="right" readingOrder="2"/>
    </xf>
    <xf numFmtId="9" fontId="22" fillId="23" borderId="36" xfId="0" applyNumberFormat="1" applyFont="1" applyFill="1" applyBorder="1" applyAlignment="1">
      <alignment horizontal="center" readingOrder="2"/>
    </xf>
    <xf numFmtId="0" fontId="18" fillId="20" borderId="0" xfId="0" applyFont="1" applyFill="1" applyBorder="1" applyAlignment="1">
      <alignment horizontal="right" readingOrder="2"/>
    </xf>
    <xf numFmtId="3" fontId="18" fillId="20" borderId="0" xfId="0" applyNumberFormat="1" applyFont="1" applyFill="1" applyBorder="1" applyAlignment="1">
      <alignment horizontal="right" readingOrder="2"/>
    </xf>
    <xf numFmtId="9" fontId="18" fillId="20" borderId="36" xfId="0" applyNumberFormat="1" applyFont="1" applyFill="1" applyBorder="1" applyAlignment="1">
      <alignment horizontal="center" readingOrder="2"/>
    </xf>
    <xf numFmtId="0" fontId="18" fillId="22" borderId="0" xfId="0" applyFont="1" applyFill="1" applyBorder="1" applyAlignment="1">
      <alignment horizontal="right" readingOrder="2"/>
    </xf>
    <xf numFmtId="0" fontId="22" fillId="24" borderId="0" xfId="0" applyFont="1" applyFill="1" applyBorder="1" applyAlignment="1">
      <alignment horizontal="right" readingOrder="2"/>
    </xf>
    <xf numFmtId="3" fontId="22" fillId="24" borderId="0" xfId="0" applyNumberFormat="1" applyFont="1" applyFill="1" applyBorder="1" applyAlignment="1">
      <alignment horizontal="right" readingOrder="2"/>
    </xf>
    <xf numFmtId="9" fontId="22" fillId="24" borderId="36" xfId="0" applyNumberFormat="1" applyFont="1" applyFill="1" applyBorder="1" applyAlignment="1">
      <alignment horizontal="center" readingOrder="2"/>
    </xf>
    <xf numFmtId="0" fontId="18" fillId="24" borderId="0" xfId="0" applyFont="1" applyFill="1" applyBorder="1" applyAlignment="1">
      <alignment horizontal="right" readingOrder="2"/>
    </xf>
    <xf numFmtId="3" fontId="18" fillId="24" borderId="0" xfId="0" applyNumberFormat="1" applyFont="1" applyFill="1" applyBorder="1" applyAlignment="1">
      <alignment horizontal="right" readingOrder="2"/>
    </xf>
    <xf numFmtId="9" fontId="18" fillId="24" borderId="36" xfId="0" applyNumberFormat="1" applyFont="1" applyFill="1" applyBorder="1" applyAlignment="1">
      <alignment horizontal="center" readingOrder="2"/>
    </xf>
    <xf numFmtId="0" fontId="24" fillId="25" borderId="26" xfId="0" applyFont="1" applyFill="1" applyBorder="1" applyAlignment="1">
      <alignment horizontal="right" readingOrder="2"/>
    </xf>
    <xf numFmtId="3" fontId="24" fillId="25" borderId="26" xfId="0" applyNumberFormat="1" applyFont="1" applyFill="1" applyBorder="1" applyAlignment="1">
      <alignment horizontal="right" readingOrder="2"/>
    </xf>
    <xf numFmtId="9" fontId="24" fillId="25" borderId="35" xfId="0" applyNumberFormat="1" applyFont="1" applyFill="1" applyBorder="1" applyAlignment="1">
      <alignment horizontal="center" readingOrder="2"/>
    </xf>
    <xf numFmtId="0" fontId="18" fillId="22" borderId="39" xfId="0" applyFont="1" applyFill="1" applyBorder="1" applyAlignment="1">
      <alignment wrapText="1" readingOrder="2"/>
    </xf>
    <xf numFmtId="0" fontId="2" fillId="0" borderId="0" xfId="5" applyFont="1" applyFill="1" applyBorder="1" applyAlignment="1">
      <alignment vertical="center"/>
    </xf>
    <xf numFmtId="0" fontId="8" fillId="0" borderId="13" xfId="7" applyFont="1" applyFill="1" applyBorder="1" applyAlignment="1">
      <alignment vertical="center" wrapText="1"/>
    </xf>
    <xf numFmtId="0" fontId="1" fillId="0" borderId="15" xfId="3" applyFont="1" applyFill="1" applyBorder="1" applyAlignment="1">
      <alignment vertical="center"/>
    </xf>
    <xf numFmtId="9" fontId="1" fillId="11" borderId="2" xfId="9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 wrapText="1"/>
    </xf>
    <xf numFmtId="0" fontId="18" fillId="22" borderId="15" xfId="0" applyFont="1" applyFill="1" applyBorder="1" applyAlignment="1">
      <alignment horizontal="center" readingOrder="2"/>
    </xf>
    <xf numFmtId="0" fontId="18" fillId="22" borderId="37" xfId="0" applyFont="1" applyFill="1" applyBorder="1" applyAlignment="1">
      <alignment horizontal="center" readingOrder="2"/>
    </xf>
    <xf numFmtId="0" fontId="20" fillId="0" borderId="15" xfId="0" applyFont="1" applyBorder="1" applyAlignment="1">
      <alignment horizontal="center" vertical="center" readingOrder="2"/>
    </xf>
    <xf numFmtId="0" fontId="20" fillId="0" borderId="37" xfId="0" applyFont="1" applyBorder="1" applyAlignment="1">
      <alignment horizontal="center" vertical="center" readingOrder="2"/>
    </xf>
    <xf numFmtId="0" fontId="20" fillId="0" borderId="15" xfId="0" applyFont="1" applyBorder="1" applyAlignment="1">
      <alignment horizontal="right" vertical="center" readingOrder="2"/>
    </xf>
    <xf numFmtId="0" fontId="20" fillId="0" borderId="37" xfId="0" applyFont="1" applyBorder="1" applyAlignment="1">
      <alignment horizontal="right" vertical="center" readingOrder="2"/>
    </xf>
    <xf numFmtId="0" fontId="22" fillId="24" borderId="15" xfId="0" applyFont="1" applyFill="1" applyBorder="1" applyAlignment="1">
      <alignment horizontal="right" readingOrder="2"/>
    </xf>
    <xf numFmtId="0" fontId="22" fillId="24" borderId="37" xfId="0" applyFont="1" applyFill="1" applyBorder="1" applyAlignment="1">
      <alignment horizontal="right" readingOrder="2"/>
    </xf>
    <xf numFmtId="0" fontId="23" fillId="0" borderId="15" xfId="0" applyFont="1" applyBorder="1" applyAlignment="1">
      <alignment horizontal="right" vertical="center" readingOrder="2"/>
    </xf>
    <xf numFmtId="0" fontId="23" fillId="0" borderId="37" xfId="0" applyFont="1" applyBorder="1" applyAlignment="1">
      <alignment horizontal="right" vertical="center" readingOrder="2"/>
    </xf>
    <xf numFmtId="0" fontId="20" fillId="24" borderId="15" xfId="0" applyFont="1" applyFill="1" applyBorder="1" applyAlignment="1">
      <alignment horizontal="right" readingOrder="2"/>
    </xf>
    <xf numFmtId="0" fontId="20" fillId="24" borderId="37" xfId="0" applyFont="1" applyFill="1" applyBorder="1" applyAlignment="1">
      <alignment horizontal="right" readingOrder="2"/>
    </xf>
    <xf numFmtId="0" fontId="24" fillId="25" borderId="19" xfId="0" applyFont="1" applyFill="1" applyBorder="1" applyAlignment="1">
      <alignment horizontal="right" readingOrder="2"/>
    </xf>
    <xf numFmtId="0" fontId="24" fillId="25" borderId="38" xfId="0" applyFont="1" applyFill="1" applyBorder="1" applyAlignment="1">
      <alignment horizontal="right" readingOrder="2"/>
    </xf>
    <xf numFmtId="0" fontId="8" fillId="3" borderId="19" xfId="7" applyFont="1" applyFill="1" applyBorder="1" applyAlignment="1">
      <alignment horizontal="center" vertical="center" wrapText="1"/>
    </xf>
    <xf numFmtId="0" fontId="8" fillId="3" borderId="26" xfId="7" applyFont="1" applyFill="1" applyBorder="1" applyAlignment="1">
      <alignment horizontal="center" vertical="center" wrapText="1"/>
    </xf>
    <xf numFmtId="0" fontId="0" fillId="0" borderId="0" xfId="0" applyAlignment="1">
      <alignment horizontal="center" readingOrder="2"/>
    </xf>
    <xf numFmtId="0" fontId="0" fillId="0" borderId="14" xfId="0" applyBorder="1" applyAlignment="1">
      <alignment horizontal="center" readingOrder="2"/>
    </xf>
    <xf numFmtId="0" fontId="20" fillId="20" borderId="15" xfId="0" applyFont="1" applyFill="1" applyBorder="1" applyAlignment="1">
      <alignment horizontal="right" readingOrder="2"/>
    </xf>
    <xf numFmtId="0" fontId="20" fillId="20" borderId="37" xfId="0" applyFont="1" applyFill="1" applyBorder="1" applyAlignment="1">
      <alignment horizontal="right" readingOrder="2"/>
    </xf>
    <xf numFmtId="0" fontId="18" fillId="22" borderId="15" xfId="0" applyFont="1" applyFill="1" applyBorder="1" applyAlignment="1">
      <alignment horizontal="right" readingOrder="2"/>
    </xf>
    <xf numFmtId="0" fontId="18" fillId="22" borderId="37" xfId="0" applyFont="1" applyFill="1" applyBorder="1" applyAlignment="1">
      <alignment horizontal="right" readingOrder="2"/>
    </xf>
    <xf numFmtId="0" fontId="23" fillId="24" borderId="15" xfId="0" applyFont="1" applyFill="1" applyBorder="1" applyAlignment="1">
      <alignment horizontal="right" readingOrder="2"/>
    </xf>
    <xf numFmtId="0" fontId="23" fillId="24" borderId="37" xfId="0" applyFont="1" applyFill="1" applyBorder="1" applyAlignment="1">
      <alignment horizontal="right" readingOrder="2"/>
    </xf>
    <xf numFmtId="0" fontId="17" fillId="18" borderId="32" xfId="0" applyFont="1" applyFill="1" applyBorder="1" applyAlignment="1">
      <alignment horizontal="center" wrapText="1"/>
    </xf>
    <xf numFmtId="0" fontId="17" fillId="18" borderId="28" xfId="0" applyFont="1" applyFill="1" applyBorder="1" applyAlignment="1">
      <alignment horizontal="center" wrapText="1"/>
    </xf>
    <xf numFmtId="0" fontId="17" fillId="18" borderId="33" xfId="0" applyFont="1" applyFill="1" applyBorder="1" applyAlignment="1">
      <alignment horizontal="center" wrapText="1"/>
    </xf>
    <xf numFmtId="0" fontId="8" fillId="3" borderId="13" xfId="7" applyFont="1" applyFill="1" applyBorder="1" applyAlignment="1">
      <alignment horizontal="center" vertical="center" wrapText="1"/>
    </xf>
    <xf numFmtId="0" fontId="8" fillId="3" borderId="28" xfId="7" applyFont="1" applyFill="1" applyBorder="1" applyAlignment="1">
      <alignment horizontal="center" vertical="center" wrapText="1"/>
    </xf>
    <xf numFmtId="0" fontId="8" fillId="3" borderId="12" xfId="7" applyFont="1" applyFill="1" applyBorder="1" applyAlignment="1">
      <alignment horizontal="center" vertical="center" wrapText="1"/>
    </xf>
    <xf numFmtId="0" fontId="14" fillId="14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3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4 2" xfId="6"/>
    <cellStyle name="Normal_טמפלט 3 - תקציב הוצאות העמסות וביצוע 2" xfId="7"/>
    <cellStyle name="Percent" xfId="8" builtinId="5"/>
    <cellStyle name="Percent 2" xfId="9"/>
    <cellStyle name="Percent 3" xfId="10"/>
    <cellStyle name="Percent 4" xfId="11"/>
    <cellStyle name="Percent 4 2" xfId="12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1</xdr:row>
      <xdr:rowOff>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09580" y="0"/>
          <a:ext cx="1417320" cy="73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251460</xdr:rowOff>
    </xdr:from>
    <xdr:to>
      <xdr:col>0</xdr:col>
      <xdr:colOff>1524000</xdr:colOff>
      <xdr:row>0</xdr:row>
      <xdr:rowOff>990600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38520" y="25146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175260</xdr:rowOff>
    </xdr:from>
    <xdr:to>
      <xdr:col>1</xdr:col>
      <xdr:colOff>1524000</xdr:colOff>
      <xdr:row>0</xdr:row>
      <xdr:rowOff>914400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27200" y="17526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198120</xdr:rowOff>
    </xdr:from>
    <xdr:to>
      <xdr:col>0</xdr:col>
      <xdr:colOff>1684020</xdr:colOff>
      <xdr:row>0</xdr:row>
      <xdr:rowOff>937260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1240" y="198120"/>
          <a:ext cx="14173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198120</xdr:rowOff>
    </xdr:from>
    <xdr:to>
      <xdr:col>0</xdr:col>
      <xdr:colOff>1569720</xdr:colOff>
      <xdr:row>0</xdr:row>
      <xdr:rowOff>937260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85340" y="198120"/>
          <a:ext cx="13030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45720</xdr:rowOff>
    </xdr:from>
    <xdr:to>
      <xdr:col>1</xdr:col>
      <xdr:colOff>815340</xdr:colOff>
      <xdr:row>2</xdr:row>
      <xdr:rowOff>160020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8860" y="45720"/>
          <a:ext cx="141732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190500</xdr:rowOff>
    </xdr:from>
    <xdr:to>
      <xdr:col>0</xdr:col>
      <xdr:colOff>1546860</xdr:colOff>
      <xdr:row>0</xdr:row>
      <xdr:rowOff>929640</xdr:rowOff>
    </xdr:to>
    <xdr:pic>
      <xdr:nvPicPr>
        <xdr:cNvPr id="5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01220" y="190500"/>
          <a:ext cx="130302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ya\Local%20Settings\Temporary%20Internet%20Files\Content.Outlook\UKDDKMXX\&#1514;&#1511;&#1510;&#1497;&#1489;%20&#1502;&#1493;&#1500;%20&#1489;&#1497;&#1510;&#1493;&#1506;%20&#1491;&#1493;&#1495;%20&#1504;&#1497;&#1492;&#1493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בנה ההוצאות לשונית בסיסית"/>
      <sheetName val="מעקב תקציב הוצאות מול ביצוע"/>
      <sheetName val="סיכום פעילות הוצאות+העמסות"/>
      <sheetName val="מבנה ההכנסות לשונית בסיסית"/>
    </sheetNames>
    <sheetDataSet>
      <sheetData sheetId="0" refreshError="1">
        <row r="4">
          <cell r="C4" t="str">
            <v>סעיף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rightToLeft="1" tabSelected="1" workbookViewId="0">
      <pane ySplit="1" topLeftCell="A2" activePane="bottomLeft" state="frozen"/>
      <selection pane="bottomLeft" activeCell="C51" sqref="C51"/>
    </sheetView>
  </sheetViews>
  <sheetFormatPr defaultColWidth="9" defaultRowHeight="13.8" x14ac:dyDescent="0.25"/>
  <cols>
    <col min="1" max="1" width="5.59765625" style="185" bestFit="1" customWidth="1"/>
    <col min="2" max="2" width="14.09765625" style="185" customWidth="1"/>
    <col min="3" max="3" width="24.09765625" style="185" bestFit="1" customWidth="1"/>
    <col min="4" max="4" width="10" style="185" bestFit="1" customWidth="1"/>
    <col min="5" max="5" width="11.69921875" style="185" bestFit="1" customWidth="1"/>
    <col min="6" max="16384" width="9" style="185"/>
  </cols>
  <sheetData>
    <row r="1" spans="1:9" ht="57.75" customHeight="1" thickBot="1" x14ac:dyDescent="0.3">
      <c r="A1" s="228"/>
      <c r="B1" s="229"/>
      <c r="C1" s="226" t="s">
        <v>186</v>
      </c>
      <c r="D1" s="227"/>
      <c r="E1" s="227"/>
      <c r="F1" s="211"/>
      <c r="G1" s="211"/>
      <c r="H1" s="211"/>
      <c r="I1" s="211"/>
    </row>
    <row r="2" spans="1:9" ht="14.25" customHeight="1" x14ac:dyDescent="0.25">
      <c r="A2" s="212" t="s">
        <v>131</v>
      </c>
      <c r="B2" s="213"/>
      <c r="C2" s="206" t="s">
        <v>132</v>
      </c>
      <c r="D2" s="186" t="s">
        <v>133</v>
      </c>
      <c r="E2" s="184" t="s">
        <v>145</v>
      </c>
    </row>
    <row r="3" spans="1:9" x14ac:dyDescent="0.25">
      <c r="A3" s="214" t="s">
        <v>24</v>
      </c>
      <c r="B3" s="215"/>
      <c r="C3" s="187" t="s">
        <v>134</v>
      </c>
      <c r="D3" s="188">
        <v>60000</v>
      </c>
      <c r="E3" s="189">
        <f>D3/$D$42</f>
        <v>3.4582132564841501E-2</v>
      </c>
    </row>
    <row r="4" spans="1:9" x14ac:dyDescent="0.25">
      <c r="A4" s="214"/>
      <c r="B4" s="215"/>
      <c r="C4" s="187" t="s">
        <v>135</v>
      </c>
      <c r="D4" s="188">
        <v>115000</v>
      </c>
      <c r="E4" s="189">
        <f t="shared" ref="E4:E17" si="0">D4/$D$42</f>
        <v>6.6282420749279536E-2</v>
      </c>
    </row>
    <row r="5" spans="1:9" x14ac:dyDescent="0.25">
      <c r="A5" s="214"/>
      <c r="B5" s="215"/>
      <c r="C5" s="187" t="s">
        <v>136</v>
      </c>
      <c r="D5" s="188">
        <v>22000</v>
      </c>
      <c r="E5" s="189">
        <f t="shared" si="0"/>
        <v>1.2680115273775217E-2</v>
      </c>
    </row>
    <row r="6" spans="1:9" x14ac:dyDescent="0.25">
      <c r="A6" s="214"/>
      <c r="B6" s="215"/>
      <c r="C6" s="187" t="s">
        <v>39</v>
      </c>
      <c r="D6" s="188">
        <v>8000</v>
      </c>
      <c r="E6" s="189">
        <f t="shared" si="0"/>
        <v>4.6109510086455334E-3</v>
      </c>
    </row>
    <row r="7" spans="1:9" x14ac:dyDescent="0.25">
      <c r="A7" s="214"/>
      <c r="B7" s="215"/>
      <c r="C7" s="187" t="s">
        <v>137</v>
      </c>
      <c r="D7" s="188">
        <v>24000</v>
      </c>
      <c r="E7" s="189">
        <f t="shared" si="0"/>
        <v>1.3832853025936599E-2</v>
      </c>
    </row>
    <row r="8" spans="1:9" x14ac:dyDescent="0.25">
      <c r="A8" s="214"/>
      <c r="B8" s="215"/>
      <c r="C8" s="187" t="s">
        <v>32</v>
      </c>
      <c r="D8" s="188">
        <v>12000</v>
      </c>
      <c r="E8" s="189">
        <f t="shared" si="0"/>
        <v>6.9164265129682996E-3</v>
      </c>
    </row>
    <row r="9" spans="1:9" x14ac:dyDescent="0.25">
      <c r="A9" s="214"/>
      <c r="B9" s="215"/>
      <c r="C9" s="187" t="s">
        <v>40</v>
      </c>
      <c r="D9" s="188">
        <v>4000</v>
      </c>
      <c r="E9" s="189">
        <f t="shared" si="0"/>
        <v>2.3054755043227667E-3</v>
      </c>
    </row>
    <row r="10" spans="1:9" x14ac:dyDescent="0.25">
      <c r="A10" s="214"/>
      <c r="B10" s="215"/>
      <c r="C10" s="187" t="s">
        <v>138</v>
      </c>
      <c r="D10" s="188">
        <v>8200</v>
      </c>
      <c r="E10" s="189">
        <f t="shared" si="0"/>
        <v>4.7262247838616711E-3</v>
      </c>
    </row>
    <row r="11" spans="1:9" x14ac:dyDescent="0.25">
      <c r="A11" s="214"/>
      <c r="B11" s="215"/>
      <c r="C11" s="187" t="s">
        <v>33</v>
      </c>
      <c r="D11" s="188">
        <v>6800</v>
      </c>
      <c r="E11" s="189">
        <f t="shared" si="0"/>
        <v>3.9193083573487034E-3</v>
      </c>
    </row>
    <row r="12" spans="1:9" x14ac:dyDescent="0.25">
      <c r="A12" s="214"/>
      <c r="B12" s="215"/>
      <c r="C12" s="190" t="s">
        <v>139</v>
      </c>
      <c r="D12" s="191">
        <f>SUM(D3:D11)</f>
        <v>260000</v>
      </c>
      <c r="E12" s="192">
        <f t="shared" si="0"/>
        <v>0.14985590778097982</v>
      </c>
    </row>
    <row r="13" spans="1:9" x14ac:dyDescent="0.25">
      <c r="A13" s="214" t="s">
        <v>25</v>
      </c>
      <c r="B13" s="215"/>
      <c r="C13" s="190" t="s">
        <v>140</v>
      </c>
      <c r="D13" s="191">
        <v>215000</v>
      </c>
      <c r="E13" s="192">
        <f t="shared" si="0"/>
        <v>0.1239193083573487</v>
      </c>
    </row>
    <row r="14" spans="1:9" x14ac:dyDescent="0.25">
      <c r="A14" s="214" t="s">
        <v>26</v>
      </c>
      <c r="B14" s="215"/>
      <c r="C14" s="190" t="s">
        <v>141</v>
      </c>
      <c r="D14" s="191">
        <v>166000</v>
      </c>
      <c r="E14" s="192">
        <f t="shared" si="0"/>
        <v>9.5677233429394812E-2</v>
      </c>
    </row>
    <row r="15" spans="1:9" x14ac:dyDescent="0.25">
      <c r="A15" s="214" t="s">
        <v>113</v>
      </c>
      <c r="B15" s="215"/>
      <c r="C15" s="190" t="s">
        <v>142</v>
      </c>
      <c r="D15" s="191">
        <v>130000</v>
      </c>
      <c r="E15" s="192">
        <f t="shared" si="0"/>
        <v>7.492795389048991E-2</v>
      </c>
    </row>
    <row r="16" spans="1:9" x14ac:dyDescent="0.25">
      <c r="A16" s="214" t="s">
        <v>156</v>
      </c>
      <c r="B16" s="215"/>
      <c r="C16" s="190" t="s">
        <v>143</v>
      </c>
      <c r="D16" s="191">
        <v>561000</v>
      </c>
      <c r="E16" s="192">
        <f t="shared" si="0"/>
        <v>0.32334293948126802</v>
      </c>
    </row>
    <row r="17" spans="1:5" x14ac:dyDescent="0.25">
      <c r="A17" s="230"/>
      <c r="B17" s="231"/>
      <c r="C17" s="193" t="s">
        <v>144</v>
      </c>
      <c r="D17" s="194">
        <v>1332000</v>
      </c>
      <c r="E17" s="195">
        <f t="shared" si="0"/>
        <v>0.7677233429394813</v>
      </c>
    </row>
    <row r="18" spans="1:5" x14ac:dyDescent="0.25">
      <c r="A18" s="232" t="s">
        <v>34</v>
      </c>
      <c r="B18" s="233"/>
      <c r="C18" s="196" t="s">
        <v>2</v>
      </c>
      <c r="D18" s="186" t="s">
        <v>133</v>
      </c>
      <c r="E18" s="184" t="s">
        <v>145</v>
      </c>
    </row>
    <row r="19" spans="1:5" x14ac:dyDescent="0.25">
      <c r="A19" s="216" t="s">
        <v>38</v>
      </c>
      <c r="B19" s="217"/>
      <c r="C19" s="187" t="s">
        <v>41</v>
      </c>
      <c r="D19" s="188">
        <v>164000</v>
      </c>
      <c r="E19" s="189">
        <f>D19/$D$42</f>
        <v>9.4524495677233436E-2</v>
      </c>
    </row>
    <row r="20" spans="1:5" x14ac:dyDescent="0.25">
      <c r="A20" s="216"/>
      <c r="B20" s="217"/>
      <c r="C20" s="187" t="s">
        <v>70</v>
      </c>
      <c r="D20" s="188">
        <v>52000</v>
      </c>
      <c r="E20" s="189">
        <f t="shared" ref="E20:E41" si="1">D20/$D$42</f>
        <v>2.9971181556195964E-2</v>
      </c>
    </row>
    <row r="21" spans="1:5" x14ac:dyDescent="0.25">
      <c r="A21" s="216"/>
      <c r="B21" s="217"/>
      <c r="C21" s="187" t="s">
        <v>42</v>
      </c>
      <c r="D21" s="188">
        <v>24000</v>
      </c>
      <c r="E21" s="189">
        <f t="shared" si="1"/>
        <v>1.3832853025936599E-2</v>
      </c>
    </row>
    <row r="22" spans="1:5" x14ac:dyDescent="0.25">
      <c r="A22" s="216"/>
      <c r="B22" s="217"/>
      <c r="C22" s="187" t="s">
        <v>43</v>
      </c>
      <c r="D22" s="188">
        <v>18000</v>
      </c>
      <c r="E22" s="189">
        <f t="shared" si="1"/>
        <v>1.0374639769452449E-2</v>
      </c>
    </row>
    <row r="23" spans="1:5" x14ac:dyDescent="0.25">
      <c r="A23" s="216"/>
      <c r="B23" s="217"/>
      <c r="C23" s="187" t="s">
        <v>146</v>
      </c>
      <c r="D23" s="188">
        <v>3600</v>
      </c>
      <c r="E23" s="189">
        <f t="shared" si="1"/>
        <v>2.0749279538904899E-3</v>
      </c>
    </row>
    <row r="24" spans="1:5" x14ac:dyDescent="0.25">
      <c r="A24" s="216"/>
      <c r="B24" s="217"/>
      <c r="C24" s="187" t="s">
        <v>147</v>
      </c>
      <c r="D24" s="188">
        <v>6400</v>
      </c>
      <c r="E24" s="189">
        <f t="shared" si="1"/>
        <v>3.6887608069164266E-3</v>
      </c>
    </row>
    <row r="25" spans="1:5" x14ac:dyDescent="0.25">
      <c r="A25" s="216"/>
      <c r="B25" s="217"/>
      <c r="C25" s="187" t="s">
        <v>46</v>
      </c>
      <c r="D25" s="188">
        <v>3200</v>
      </c>
      <c r="E25" s="189">
        <f t="shared" si="1"/>
        <v>1.8443804034582133E-3</v>
      </c>
    </row>
    <row r="26" spans="1:5" x14ac:dyDescent="0.25">
      <c r="A26" s="216"/>
      <c r="B26" s="217"/>
      <c r="C26" s="187" t="s">
        <v>148</v>
      </c>
      <c r="D26" s="188">
        <v>3200</v>
      </c>
      <c r="E26" s="189">
        <f t="shared" si="1"/>
        <v>1.8443804034582133E-3</v>
      </c>
    </row>
    <row r="27" spans="1:5" x14ac:dyDescent="0.25">
      <c r="A27" s="216"/>
      <c r="B27" s="217"/>
      <c r="C27" s="187" t="s">
        <v>48</v>
      </c>
      <c r="D27" s="188">
        <v>3600</v>
      </c>
      <c r="E27" s="189">
        <f t="shared" si="1"/>
        <v>2.0749279538904899E-3</v>
      </c>
    </row>
    <row r="28" spans="1:5" x14ac:dyDescent="0.25">
      <c r="A28" s="216"/>
      <c r="B28" s="217"/>
      <c r="C28" s="187" t="s">
        <v>49</v>
      </c>
      <c r="D28" s="188">
        <v>2500</v>
      </c>
      <c r="E28" s="189">
        <f t="shared" si="1"/>
        <v>1.440922190201729E-3</v>
      </c>
    </row>
    <row r="29" spans="1:5" x14ac:dyDescent="0.25">
      <c r="A29" s="216"/>
      <c r="B29" s="217"/>
      <c r="C29" s="187" t="s">
        <v>50</v>
      </c>
      <c r="D29" s="188">
        <v>2500</v>
      </c>
      <c r="E29" s="189">
        <f t="shared" si="1"/>
        <v>1.440922190201729E-3</v>
      </c>
    </row>
    <row r="30" spans="1:5" x14ac:dyDescent="0.25">
      <c r="A30" s="216"/>
      <c r="B30" s="217"/>
      <c r="C30" s="187" t="s">
        <v>51</v>
      </c>
      <c r="D30" s="188">
        <v>6000</v>
      </c>
      <c r="E30" s="189">
        <f t="shared" si="1"/>
        <v>3.4582132564841498E-3</v>
      </c>
    </row>
    <row r="31" spans="1:5" x14ac:dyDescent="0.25">
      <c r="A31" s="216"/>
      <c r="B31" s="217"/>
      <c r="C31" s="187" t="s">
        <v>52</v>
      </c>
      <c r="D31" s="188">
        <v>6000</v>
      </c>
      <c r="E31" s="189">
        <f t="shared" si="1"/>
        <v>3.4582132564841498E-3</v>
      </c>
    </row>
    <row r="32" spans="1:5" x14ac:dyDescent="0.25">
      <c r="A32" s="234"/>
      <c r="B32" s="235"/>
      <c r="C32" s="197" t="s">
        <v>149</v>
      </c>
      <c r="D32" s="198">
        <f>SUM(D19:D31)</f>
        <v>295000</v>
      </c>
      <c r="E32" s="199">
        <f t="shared" si="1"/>
        <v>0.17002881844380405</v>
      </c>
    </row>
    <row r="33" spans="1:5" x14ac:dyDescent="0.25">
      <c r="A33" s="216" t="s">
        <v>79</v>
      </c>
      <c r="B33" s="217"/>
      <c r="C33" s="187" t="s">
        <v>55</v>
      </c>
      <c r="D33" s="188">
        <v>15000</v>
      </c>
      <c r="E33" s="189">
        <f t="shared" si="1"/>
        <v>8.6455331412103754E-3</v>
      </c>
    </row>
    <row r="34" spans="1:5" x14ac:dyDescent="0.25">
      <c r="A34" s="216"/>
      <c r="B34" s="217"/>
      <c r="C34" s="187" t="s">
        <v>150</v>
      </c>
      <c r="D34" s="188">
        <v>40000</v>
      </c>
      <c r="E34" s="189">
        <f t="shared" si="1"/>
        <v>2.3054755043227664E-2</v>
      </c>
    </row>
    <row r="35" spans="1:5" x14ac:dyDescent="0.25">
      <c r="A35" s="216"/>
      <c r="B35" s="217"/>
      <c r="C35" s="187" t="s">
        <v>56</v>
      </c>
      <c r="D35" s="187">
        <v>0</v>
      </c>
      <c r="E35" s="189">
        <f t="shared" si="1"/>
        <v>0</v>
      </c>
    </row>
    <row r="36" spans="1:5" x14ac:dyDescent="0.25">
      <c r="A36" s="218"/>
      <c r="B36" s="219"/>
      <c r="C36" s="197" t="s">
        <v>151</v>
      </c>
      <c r="D36" s="198">
        <f>SUM(D33:D35)</f>
        <v>55000</v>
      </c>
      <c r="E36" s="199">
        <f t="shared" si="1"/>
        <v>3.1700288184438041E-2</v>
      </c>
    </row>
    <row r="37" spans="1:5" x14ac:dyDescent="0.25">
      <c r="A37" s="220" t="s">
        <v>96</v>
      </c>
      <c r="B37" s="221"/>
      <c r="C37" s="187" t="s">
        <v>152</v>
      </c>
      <c r="D37" s="188">
        <v>14000</v>
      </c>
      <c r="E37" s="189">
        <f t="shared" si="1"/>
        <v>8.0691642651296823E-3</v>
      </c>
    </row>
    <row r="38" spans="1:5" x14ac:dyDescent="0.25">
      <c r="A38" s="220"/>
      <c r="B38" s="221"/>
      <c r="C38" s="187" t="s">
        <v>153</v>
      </c>
      <c r="D38" s="188">
        <v>15000</v>
      </c>
      <c r="E38" s="189">
        <f t="shared" si="1"/>
        <v>8.6455331412103754E-3</v>
      </c>
    </row>
    <row r="39" spans="1:5" x14ac:dyDescent="0.25">
      <c r="A39" s="220"/>
      <c r="B39" s="221"/>
      <c r="C39" s="187" t="s">
        <v>95</v>
      </c>
      <c r="D39" s="188">
        <v>12000</v>
      </c>
      <c r="E39" s="189">
        <f t="shared" si="1"/>
        <v>6.9164265129682996E-3</v>
      </c>
    </row>
    <row r="40" spans="1:5" x14ac:dyDescent="0.25">
      <c r="A40" s="220"/>
      <c r="B40" s="221"/>
      <c r="C40" s="187" t="s">
        <v>60</v>
      </c>
      <c r="D40" s="188">
        <v>12000</v>
      </c>
      <c r="E40" s="189">
        <f t="shared" si="1"/>
        <v>6.9164265129682996E-3</v>
      </c>
    </row>
    <row r="41" spans="1:5" x14ac:dyDescent="0.25">
      <c r="A41" s="222"/>
      <c r="B41" s="223"/>
      <c r="C41" s="200" t="s">
        <v>154</v>
      </c>
      <c r="D41" s="201">
        <f>SUM(D37:D40)</f>
        <v>53000</v>
      </c>
      <c r="E41" s="202">
        <f t="shared" si="1"/>
        <v>3.0547550432276659E-2</v>
      </c>
    </row>
    <row r="42" spans="1:5" ht="16.2" thickBot="1" x14ac:dyDescent="0.35">
      <c r="A42" s="224"/>
      <c r="B42" s="225"/>
      <c r="C42" s="203" t="s">
        <v>155</v>
      </c>
      <c r="D42" s="204">
        <f>D17+D32+D36+D41</f>
        <v>1735000</v>
      </c>
      <c r="E42" s="205">
        <v>1</v>
      </c>
    </row>
  </sheetData>
  <mergeCells count="17">
    <mergeCell ref="A37:B40"/>
    <mergeCell ref="A41:B41"/>
    <mergeCell ref="A42:B42"/>
    <mergeCell ref="C1:E1"/>
    <mergeCell ref="A1:B1"/>
    <mergeCell ref="A15:B15"/>
    <mergeCell ref="A16:B16"/>
    <mergeCell ref="A17:B17"/>
    <mergeCell ref="A18:B18"/>
    <mergeCell ref="A19:B31"/>
    <mergeCell ref="A2:B2"/>
    <mergeCell ref="A3:B12"/>
    <mergeCell ref="A13:B13"/>
    <mergeCell ref="A14:B14"/>
    <mergeCell ref="A33:B35"/>
    <mergeCell ref="A36:B36"/>
    <mergeCell ref="A32:B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rightToLeft="1" workbookViewId="0">
      <pane ySplit="1" topLeftCell="A2" activePane="bottomLeft" state="frozen"/>
      <selection pane="bottomLeft" activeCell="B1" sqref="B1:H1"/>
    </sheetView>
  </sheetViews>
  <sheetFormatPr defaultRowHeight="13.8" x14ac:dyDescent="0.25"/>
  <cols>
    <col min="1" max="1" width="20.59765625" customWidth="1"/>
  </cols>
  <sheetData>
    <row r="1" spans="1:8" s="17" customFormat="1" ht="91.5" customHeight="1" thickBot="1" x14ac:dyDescent="0.3">
      <c r="B1" s="226" t="s">
        <v>185</v>
      </c>
      <c r="C1" s="227"/>
      <c r="D1" s="227"/>
      <c r="E1" s="227"/>
      <c r="F1" s="227"/>
      <c r="G1" s="227"/>
      <c r="H1" s="227"/>
    </row>
    <row r="2" spans="1:8" ht="14.4" thickBot="1" x14ac:dyDescent="0.3">
      <c r="A2" s="165"/>
      <c r="B2" s="236" t="s">
        <v>112</v>
      </c>
      <c r="C2" s="237"/>
      <c r="D2" s="237"/>
      <c r="E2" s="237"/>
      <c r="F2" s="237"/>
      <c r="G2" s="238"/>
      <c r="H2" s="175"/>
    </row>
    <row r="3" spans="1:8" ht="27" thickBot="1" x14ac:dyDescent="0.3">
      <c r="A3" s="166" t="s">
        <v>2</v>
      </c>
      <c r="B3" s="167" t="s">
        <v>25</v>
      </c>
      <c r="C3" s="167" t="s">
        <v>26</v>
      </c>
      <c r="D3" s="167" t="s">
        <v>113</v>
      </c>
      <c r="E3" s="167" t="s">
        <v>29</v>
      </c>
      <c r="F3" s="167" t="s">
        <v>30</v>
      </c>
      <c r="G3" s="167" t="s">
        <v>114</v>
      </c>
      <c r="H3" s="176" t="s">
        <v>115</v>
      </c>
    </row>
    <row r="4" spans="1:8" ht="14.4" thickBot="1" x14ac:dyDescent="0.3">
      <c r="A4" s="168" t="s">
        <v>86</v>
      </c>
      <c r="B4" s="169">
        <v>44</v>
      </c>
      <c r="C4" s="169">
        <v>79</v>
      </c>
      <c r="D4" s="169">
        <v>100</v>
      </c>
      <c r="E4" s="169">
        <v>127</v>
      </c>
      <c r="F4" s="169">
        <v>69</v>
      </c>
      <c r="G4" s="169">
        <v>13</v>
      </c>
      <c r="H4" s="177">
        <v>432</v>
      </c>
    </row>
    <row r="5" spans="1:8" ht="14.4" thickBot="1" x14ac:dyDescent="0.3">
      <c r="A5" s="168" t="s">
        <v>36</v>
      </c>
      <c r="B5" s="169">
        <v>56</v>
      </c>
      <c r="C5" s="169">
        <v>60</v>
      </c>
      <c r="D5" s="169">
        <v>18</v>
      </c>
      <c r="E5" s="169">
        <v>52</v>
      </c>
      <c r="F5" s="169">
        <v>12</v>
      </c>
      <c r="G5" s="169">
        <v>47</v>
      </c>
      <c r="H5" s="177">
        <v>245</v>
      </c>
    </row>
    <row r="6" spans="1:8" ht="14.4" thickBot="1" x14ac:dyDescent="0.3">
      <c r="A6" s="168" t="s">
        <v>37</v>
      </c>
      <c r="B6" s="169">
        <v>7</v>
      </c>
      <c r="C6" s="169">
        <v>4</v>
      </c>
      <c r="D6" s="169">
        <v>2</v>
      </c>
      <c r="E6" s="169">
        <v>0</v>
      </c>
      <c r="F6" s="169">
        <v>0</v>
      </c>
      <c r="G6" s="169">
        <v>0</v>
      </c>
      <c r="H6" s="177">
        <v>13</v>
      </c>
    </row>
    <row r="7" spans="1:8" ht="14.4" thickBot="1" x14ac:dyDescent="0.3">
      <c r="A7" s="170" t="s">
        <v>116</v>
      </c>
      <c r="B7" s="171">
        <v>8</v>
      </c>
      <c r="C7" s="171">
        <v>4</v>
      </c>
      <c r="D7" s="171">
        <v>2</v>
      </c>
      <c r="E7" s="171">
        <v>10</v>
      </c>
      <c r="F7" s="171">
        <v>9</v>
      </c>
      <c r="G7" s="171">
        <v>0</v>
      </c>
      <c r="H7" s="178">
        <v>33</v>
      </c>
    </row>
    <row r="8" spans="1:8" ht="14.4" thickBot="1" x14ac:dyDescent="0.3">
      <c r="A8" s="172" t="s">
        <v>117</v>
      </c>
      <c r="B8" s="173">
        <f>SUM(B4:B7)</f>
        <v>115</v>
      </c>
      <c r="C8" s="173">
        <f t="shared" ref="C8:H8" si="0">SUM(C4:C7)</f>
        <v>147</v>
      </c>
      <c r="D8" s="173">
        <f t="shared" si="0"/>
        <v>122</v>
      </c>
      <c r="E8" s="173">
        <f t="shared" si="0"/>
        <v>189</v>
      </c>
      <c r="F8" s="173">
        <f t="shared" si="0"/>
        <v>90</v>
      </c>
      <c r="G8" s="173">
        <f t="shared" si="0"/>
        <v>60</v>
      </c>
      <c r="H8" s="183">
        <f t="shared" si="0"/>
        <v>723</v>
      </c>
    </row>
    <row r="9" spans="1:8" ht="14.4" thickBot="1" x14ac:dyDescent="0.3">
      <c r="A9" s="168" t="s">
        <v>118</v>
      </c>
      <c r="B9" s="169">
        <v>80</v>
      </c>
      <c r="C9" s="169">
        <v>80</v>
      </c>
      <c r="D9" s="169">
        <v>56</v>
      </c>
      <c r="E9" s="169">
        <v>67</v>
      </c>
      <c r="F9" s="169">
        <v>23</v>
      </c>
      <c r="G9" s="169">
        <v>27</v>
      </c>
      <c r="H9" s="177">
        <v>333</v>
      </c>
    </row>
    <row r="10" spans="1:8" ht="14.4" thickBot="1" x14ac:dyDescent="0.3">
      <c r="A10" s="168" t="s">
        <v>119</v>
      </c>
      <c r="B10" s="169">
        <v>5</v>
      </c>
      <c r="C10" s="169">
        <v>5</v>
      </c>
      <c r="D10" s="169">
        <v>5</v>
      </c>
      <c r="E10" s="169">
        <v>15</v>
      </c>
      <c r="F10" s="169">
        <v>10</v>
      </c>
      <c r="G10" s="169">
        <v>3</v>
      </c>
      <c r="H10" s="177">
        <v>43</v>
      </c>
    </row>
    <row r="11" spans="1:8" ht="14.4" thickBot="1" x14ac:dyDescent="0.3">
      <c r="A11" s="168" t="s">
        <v>120</v>
      </c>
      <c r="B11" s="169">
        <v>4</v>
      </c>
      <c r="C11" s="169">
        <v>3</v>
      </c>
      <c r="D11" s="169">
        <v>6</v>
      </c>
      <c r="E11" s="169">
        <v>10</v>
      </c>
      <c r="F11" s="169">
        <v>2</v>
      </c>
      <c r="G11" s="169">
        <v>2</v>
      </c>
      <c r="H11" s="177">
        <v>27</v>
      </c>
    </row>
    <row r="12" spans="1:8" ht="14.4" thickBot="1" x14ac:dyDescent="0.3">
      <c r="A12" s="168" t="s">
        <v>121</v>
      </c>
      <c r="B12" s="169">
        <v>2</v>
      </c>
      <c r="C12" s="169">
        <v>2</v>
      </c>
      <c r="D12" s="169">
        <v>2</v>
      </c>
      <c r="E12" s="169">
        <v>10</v>
      </c>
      <c r="F12" s="169">
        <v>1</v>
      </c>
      <c r="G12" s="169">
        <v>1</v>
      </c>
      <c r="H12" s="177">
        <v>18</v>
      </c>
    </row>
    <row r="13" spans="1:8" ht="14.4" thickBot="1" x14ac:dyDescent="0.3">
      <c r="A13" s="168" t="s">
        <v>32</v>
      </c>
      <c r="B13" s="169">
        <v>2</v>
      </c>
      <c r="C13" s="169">
        <v>2</v>
      </c>
      <c r="D13" s="169">
        <v>2</v>
      </c>
      <c r="E13" s="169">
        <v>6</v>
      </c>
      <c r="F13" s="169">
        <v>1</v>
      </c>
      <c r="G13" s="169">
        <v>3</v>
      </c>
      <c r="H13" s="177">
        <v>16</v>
      </c>
    </row>
    <row r="14" spans="1:8" ht="14.4" thickBot="1" x14ac:dyDescent="0.3">
      <c r="A14" s="168" t="s">
        <v>122</v>
      </c>
      <c r="B14" s="169">
        <v>2</v>
      </c>
      <c r="C14" s="169">
        <v>2</v>
      </c>
      <c r="D14" s="169">
        <v>2</v>
      </c>
      <c r="E14" s="169">
        <v>6</v>
      </c>
      <c r="F14" s="169">
        <v>10</v>
      </c>
      <c r="G14" s="169">
        <v>2</v>
      </c>
      <c r="H14" s="177">
        <v>24</v>
      </c>
    </row>
    <row r="15" spans="1:8" ht="14.4" thickBot="1" x14ac:dyDescent="0.3">
      <c r="A15" s="168" t="s">
        <v>123</v>
      </c>
      <c r="B15" s="169">
        <v>1</v>
      </c>
      <c r="C15" s="169">
        <v>1</v>
      </c>
      <c r="D15" s="169">
        <v>1</v>
      </c>
      <c r="E15" s="169">
        <v>5</v>
      </c>
      <c r="F15" s="169">
        <v>10</v>
      </c>
      <c r="G15" s="169">
        <v>1</v>
      </c>
      <c r="H15" s="177">
        <v>19</v>
      </c>
    </row>
    <row r="16" spans="1:8" ht="14.4" thickBot="1" x14ac:dyDescent="0.3">
      <c r="A16" s="168" t="s">
        <v>124</v>
      </c>
      <c r="B16" s="169">
        <v>25</v>
      </c>
      <c r="C16" s="169">
        <v>30</v>
      </c>
      <c r="D16" s="169">
        <v>35</v>
      </c>
      <c r="E16" s="169">
        <v>5</v>
      </c>
      <c r="F16" s="169">
        <v>1</v>
      </c>
      <c r="G16" s="169">
        <v>1</v>
      </c>
      <c r="H16" s="177">
        <v>97</v>
      </c>
    </row>
    <row r="17" spans="1:8" ht="14.4" thickBot="1" x14ac:dyDescent="0.3">
      <c r="A17" s="168" t="s">
        <v>33</v>
      </c>
      <c r="B17" s="169">
        <v>8</v>
      </c>
      <c r="C17" s="169">
        <v>6</v>
      </c>
      <c r="D17" s="169">
        <v>6</v>
      </c>
      <c r="E17" s="169">
        <v>10</v>
      </c>
      <c r="F17" s="169">
        <v>4</v>
      </c>
      <c r="G17" s="169">
        <v>15</v>
      </c>
      <c r="H17" s="177">
        <v>49</v>
      </c>
    </row>
    <row r="18" spans="1:8" ht="14.4" thickBot="1" x14ac:dyDescent="0.3">
      <c r="A18" s="168" t="s">
        <v>125</v>
      </c>
      <c r="B18" s="169">
        <v>2</v>
      </c>
      <c r="C18" s="169">
        <v>2</v>
      </c>
      <c r="D18" s="169">
        <v>2</v>
      </c>
      <c r="E18" s="169">
        <v>12</v>
      </c>
      <c r="F18" s="169">
        <v>15</v>
      </c>
      <c r="G18" s="169">
        <v>0</v>
      </c>
      <c r="H18" s="177">
        <v>33</v>
      </c>
    </row>
    <row r="19" spans="1:8" ht="14.4" thickBot="1" x14ac:dyDescent="0.3">
      <c r="A19" s="168" t="s">
        <v>126</v>
      </c>
      <c r="B19" s="169">
        <v>1</v>
      </c>
      <c r="C19" s="169">
        <v>1</v>
      </c>
      <c r="D19" s="169">
        <v>1</v>
      </c>
      <c r="E19" s="169">
        <v>10</v>
      </c>
      <c r="F19" s="169">
        <v>10</v>
      </c>
      <c r="G19" s="169">
        <v>0</v>
      </c>
      <c r="H19" s="177">
        <v>23</v>
      </c>
    </row>
    <row r="20" spans="1:8" ht="14.4" thickBot="1" x14ac:dyDescent="0.3">
      <c r="A20" s="170" t="s">
        <v>127</v>
      </c>
      <c r="B20" s="171">
        <v>6</v>
      </c>
      <c r="C20" s="171">
        <v>6</v>
      </c>
      <c r="D20" s="171">
        <v>6</v>
      </c>
      <c r="E20" s="171">
        <v>10</v>
      </c>
      <c r="F20" s="171">
        <v>3</v>
      </c>
      <c r="G20" s="171">
        <v>5</v>
      </c>
      <c r="H20" s="178">
        <v>36</v>
      </c>
    </row>
    <row r="21" spans="1:8" ht="14.4" thickBot="1" x14ac:dyDescent="0.3">
      <c r="A21" s="172" t="s">
        <v>128</v>
      </c>
      <c r="B21" s="174">
        <f>SUM(B9:B20)</f>
        <v>138</v>
      </c>
      <c r="C21" s="174">
        <f t="shared" ref="C21:H21" si="1">SUM(C9:C20)</f>
        <v>140</v>
      </c>
      <c r="D21" s="174">
        <f t="shared" si="1"/>
        <v>124</v>
      </c>
      <c r="E21" s="174">
        <f t="shared" si="1"/>
        <v>166</v>
      </c>
      <c r="F21" s="174">
        <f t="shared" si="1"/>
        <v>90</v>
      </c>
      <c r="G21" s="174">
        <f t="shared" si="1"/>
        <v>60</v>
      </c>
      <c r="H21" s="182">
        <f t="shared" si="1"/>
        <v>718</v>
      </c>
    </row>
    <row r="22" spans="1:8" ht="14.4" thickBot="1" x14ac:dyDescent="0.3">
      <c r="A22" s="179" t="s">
        <v>129</v>
      </c>
      <c r="B22" s="180">
        <f>B8-B21</f>
        <v>-23</v>
      </c>
      <c r="C22" s="180">
        <f t="shared" ref="C22:H22" si="2">C8-C21</f>
        <v>7</v>
      </c>
      <c r="D22" s="180">
        <f t="shared" si="2"/>
        <v>-2</v>
      </c>
      <c r="E22" s="180">
        <f t="shared" si="2"/>
        <v>23</v>
      </c>
      <c r="F22" s="180">
        <f t="shared" si="2"/>
        <v>0</v>
      </c>
      <c r="G22" s="180">
        <f t="shared" si="2"/>
        <v>0</v>
      </c>
      <c r="H22" s="181">
        <f t="shared" si="2"/>
        <v>5</v>
      </c>
    </row>
  </sheetData>
  <mergeCells count="2">
    <mergeCell ref="B2:G2"/>
    <mergeCell ref="B1:H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G93"/>
  <sheetViews>
    <sheetView showGridLines="0" rightToLeft="1" topLeftCell="B1" zoomScaleNormal="100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B1" sqref="A1:IV1"/>
    </sheetView>
  </sheetViews>
  <sheetFormatPr defaultColWidth="8.69921875" defaultRowHeight="13.2" outlineLevelRow="1" x14ac:dyDescent="0.25"/>
  <cols>
    <col min="1" max="1" width="15.09765625" style="17" customWidth="1"/>
    <col min="2" max="2" width="20.5" style="17" customWidth="1"/>
    <col min="3" max="3" width="40.69921875" style="17" customWidth="1"/>
    <col min="4" max="4" width="9.59765625" style="18" customWidth="1"/>
    <col min="5" max="5" width="10.19921875" style="98" customWidth="1"/>
    <col min="6" max="8" width="9" style="17" customWidth="1"/>
    <col min="9" max="9" width="14.5" style="17" customWidth="1"/>
    <col min="10" max="246" width="9" style="17" customWidth="1"/>
    <col min="247" max="247" width="7" style="17" customWidth="1"/>
    <col min="248" max="248" width="40.69921875" style="17" customWidth="1"/>
    <col min="249" max="252" width="9.59765625" style="17" customWidth="1"/>
    <col min="253" max="253" width="9.09765625" style="17" customWidth="1"/>
    <col min="254" max="254" width="7.8984375" style="17" customWidth="1"/>
    <col min="255" max="16384" width="8.69921875" style="17"/>
  </cols>
  <sheetData>
    <row r="1" spans="2:5" ht="91.5" customHeight="1" thickBot="1" x14ac:dyDescent="0.3">
      <c r="B1" s="208"/>
      <c r="C1" s="239" t="s">
        <v>100</v>
      </c>
      <c r="D1" s="240"/>
      <c r="E1" s="241"/>
    </row>
    <row r="2" spans="2:5" ht="27" thickBot="1" x14ac:dyDescent="0.3">
      <c r="B2" s="133" t="s">
        <v>34</v>
      </c>
      <c r="C2" s="133" t="s">
        <v>2</v>
      </c>
      <c r="D2" s="134" t="s">
        <v>78</v>
      </c>
      <c r="E2" s="135" t="s">
        <v>77</v>
      </c>
    </row>
    <row r="3" spans="2:5" ht="10.5" customHeight="1" thickBot="1" x14ac:dyDescent="0.3">
      <c r="B3" s="104"/>
      <c r="C3" s="102"/>
      <c r="D3" s="20"/>
      <c r="E3" s="111"/>
    </row>
    <row r="4" spans="2:5" outlineLevel="1" x14ac:dyDescent="0.25">
      <c r="B4" s="113"/>
      <c r="C4" s="137" t="s">
        <v>158</v>
      </c>
      <c r="D4" s="114"/>
      <c r="E4" s="115" t="e">
        <f>D4/$D$92</f>
        <v>#DIV/0!</v>
      </c>
    </row>
    <row r="5" spans="2:5" outlineLevel="1" x14ac:dyDescent="0.25">
      <c r="B5" s="116"/>
      <c r="C5" s="125" t="s">
        <v>159</v>
      </c>
      <c r="D5" s="19"/>
      <c r="E5" s="117" t="e">
        <f t="shared" ref="E5:E68" si="0">D5/$D$92</f>
        <v>#DIV/0!</v>
      </c>
    </row>
    <row r="6" spans="2:5" outlineLevel="1" x14ac:dyDescent="0.25">
      <c r="B6" s="116"/>
      <c r="C6" s="125" t="s">
        <v>160</v>
      </c>
      <c r="D6" s="19"/>
      <c r="E6" s="117" t="e">
        <f t="shared" si="0"/>
        <v>#DIV/0!</v>
      </c>
    </row>
    <row r="7" spans="2:5" outlineLevel="1" x14ac:dyDescent="0.25">
      <c r="B7" s="116"/>
      <c r="C7" s="125" t="s">
        <v>39</v>
      </c>
      <c r="D7" s="19"/>
      <c r="E7" s="117" t="e">
        <f t="shared" si="0"/>
        <v>#DIV/0!</v>
      </c>
    </row>
    <row r="8" spans="2:5" outlineLevel="1" x14ac:dyDescent="0.25">
      <c r="B8" s="116"/>
      <c r="C8" s="125" t="s">
        <v>161</v>
      </c>
      <c r="D8" s="19"/>
      <c r="E8" s="117" t="e">
        <f t="shared" si="0"/>
        <v>#DIV/0!</v>
      </c>
    </row>
    <row r="9" spans="2:5" outlineLevel="1" x14ac:dyDescent="0.25">
      <c r="B9" s="116"/>
      <c r="C9" s="125" t="s">
        <v>32</v>
      </c>
      <c r="D9" s="19"/>
      <c r="E9" s="117" t="e">
        <f t="shared" si="0"/>
        <v>#DIV/0!</v>
      </c>
    </row>
    <row r="10" spans="2:5" outlineLevel="1" x14ac:dyDescent="0.25">
      <c r="B10" s="116"/>
      <c r="C10" s="125" t="s">
        <v>40</v>
      </c>
      <c r="D10" s="19"/>
      <c r="E10" s="117" t="e">
        <f t="shared" si="0"/>
        <v>#DIV/0!</v>
      </c>
    </row>
    <row r="11" spans="2:5" outlineLevel="1" x14ac:dyDescent="0.25">
      <c r="B11" s="116"/>
      <c r="C11" s="125" t="s">
        <v>33</v>
      </c>
      <c r="D11" s="19"/>
      <c r="E11" s="117" t="e">
        <f t="shared" si="0"/>
        <v>#DIV/0!</v>
      </c>
    </row>
    <row r="12" spans="2:5" ht="16.5" customHeight="1" outlineLevel="1" x14ac:dyDescent="0.25">
      <c r="B12" s="116"/>
      <c r="C12" s="207" t="s">
        <v>157</v>
      </c>
      <c r="D12" s="19"/>
      <c r="E12" s="117" t="e">
        <f t="shared" si="0"/>
        <v>#DIV/0!</v>
      </c>
    </row>
    <row r="13" spans="2:5" x14ac:dyDescent="0.25">
      <c r="B13" s="116"/>
      <c r="C13" s="103" t="s">
        <v>107</v>
      </c>
      <c r="D13" s="101">
        <f>SUM(D4:D12)</f>
        <v>0</v>
      </c>
      <c r="E13" s="118" t="e">
        <f t="shared" si="0"/>
        <v>#DIV/0!</v>
      </c>
    </row>
    <row r="14" spans="2:5" ht="12.75" customHeight="1" x14ac:dyDescent="0.25">
      <c r="B14" s="119"/>
      <c r="C14" s="207"/>
      <c r="D14" s="99"/>
      <c r="E14" s="117"/>
    </row>
    <row r="15" spans="2:5" outlineLevel="1" x14ac:dyDescent="0.25">
      <c r="B15" s="116"/>
      <c r="C15" s="125" t="s">
        <v>158</v>
      </c>
      <c r="D15" s="136"/>
      <c r="E15" s="117" t="e">
        <f t="shared" si="0"/>
        <v>#DIV/0!</v>
      </c>
    </row>
    <row r="16" spans="2:5" outlineLevel="1" x14ac:dyDescent="0.25">
      <c r="B16" s="116"/>
      <c r="C16" s="125" t="s">
        <v>159</v>
      </c>
      <c r="D16" s="136"/>
      <c r="E16" s="117" t="e">
        <f t="shared" si="0"/>
        <v>#DIV/0!</v>
      </c>
    </row>
    <row r="17" spans="2:5" outlineLevel="1" x14ac:dyDescent="0.25">
      <c r="B17" s="116"/>
      <c r="C17" s="125" t="s">
        <v>160</v>
      </c>
      <c r="D17" s="136"/>
      <c r="E17" s="117" t="e">
        <f t="shared" si="0"/>
        <v>#DIV/0!</v>
      </c>
    </row>
    <row r="18" spans="2:5" outlineLevel="1" x14ac:dyDescent="0.25">
      <c r="B18" s="116"/>
      <c r="C18" s="125" t="s">
        <v>39</v>
      </c>
      <c r="D18" s="136"/>
      <c r="E18" s="117" t="e">
        <f t="shared" si="0"/>
        <v>#DIV/0!</v>
      </c>
    </row>
    <row r="19" spans="2:5" outlineLevel="1" x14ac:dyDescent="0.25">
      <c r="B19" s="116"/>
      <c r="C19" s="125" t="s">
        <v>161</v>
      </c>
      <c r="D19" s="136"/>
      <c r="E19" s="117" t="e">
        <f t="shared" si="0"/>
        <v>#DIV/0!</v>
      </c>
    </row>
    <row r="20" spans="2:5" outlineLevel="1" x14ac:dyDescent="0.25">
      <c r="B20" s="116"/>
      <c r="C20" s="125" t="s">
        <v>32</v>
      </c>
      <c r="D20" s="136"/>
      <c r="E20" s="117" t="e">
        <f t="shared" si="0"/>
        <v>#DIV/0!</v>
      </c>
    </row>
    <row r="21" spans="2:5" outlineLevel="1" x14ac:dyDescent="0.25">
      <c r="B21" s="116"/>
      <c r="C21" s="125" t="s">
        <v>40</v>
      </c>
      <c r="D21" s="136"/>
      <c r="E21" s="117" t="e">
        <f t="shared" si="0"/>
        <v>#DIV/0!</v>
      </c>
    </row>
    <row r="22" spans="2:5" outlineLevel="1" x14ac:dyDescent="0.25">
      <c r="B22" s="116"/>
      <c r="C22" s="125" t="s">
        <v>33</v>
      </c>
      <c r="D22" s="136"/>
      <c r="E22" s="117" t="e">
        <f t="shared" si="0"/>
        <v>#DIV/0!</v>
      </c>
    </row>
    <row r="23" spans="2:5" outlineLevel="1" x14ac:dyDescent="0.25">
      <c r="B23" s="116"/>
      <c r="C23" s="125" t="s">
        <v>157</v>
      </c>
      <c r="D23" s="136"/>
      <c r="E23" s="117" t="e">
        <f t="shared" si="0"/>
        <v>#DIV/0!</v>
      </c>
    </row>
    <row r="24" spans="2:5" ht="14.25" customHeight="1" x14ac:dyDescent="0.25">
      <c r="B24" s="116"/>
      <c r="C24" s="103" t="s">
        <v>130</v>
      </c>
      <c r="D24" s="101">
        <f>SUM(D15:D23)</f>
        <v>0</v>
      </c>
      <c r="E24" s="118" t="e">
        <f t="shared" si="0"/>
        <v>#DIV/0!</v>
      </c>
    </row>
    <row r="25" spans="2:5" x14ac:dyDescent="0.25">
      <c r="B25" s="119"/>
      <c r="C25" s="207"/>
      <c r="D25" s="19"/>
      <c r="E25" s="117"/>
    </row>
    <row r="26" spans="2:5" outlineLevel="1" x14ac:dyDescent="0.25">
      <c r="B26" s="116"/>
      <c r="C26" s="125" t="s">
        <v>158</v>
      </c>
      <c r="D26" s="19"/>
      <c r="E26" s="117" t="e">
        <f t="shared" si="0"/>
        <v>#DIV/0!</v>
      </c>
    </row>
    <row r="27" spans="2:5" outlineLevel="1" x14ac:dyDescent="0.25">
      <c r="B27" s="116"/>
      <c r="C27" s="125" t="s">
        <v>159</v>
      </c>
      <c r="D27" s="19"/>
      <c r="E27" s="117" t="e">
        <f t="shared" si="0"/>
        <v>#DIV/0!</v>
      </c>
    </row>
    <row r="28" spans="2:5" outlineLevel="1" x14ac:dyDescent="0.25">
      <c r="B28" s="116"/>
      <c r="C28" s="125" t="s">
        <v>160</v>
      </c>
      <c r="D28" s="19"/>
      <c r="E28" s="117" t="e">
        <f t="shared" si="0"/>
        <v>#DIV/0!</v>
      </c>
    </row>
    <row r="29" spans="2:5" outlineLevel="1" x14ac:dyDescent="0.25">
      <c r="B29" s="116"/>
      <c r="C29" s="125" t="s">
        <v>39</v>
      </c>
      <c r="D29" s="19"/>
      <c r="E29" s="117" t="e">
        <f t="shared" si="0"/>
        <v>#DIV/0!</v>
      </c>
    </row>
    <row r="30" spans="2:5" outlineLevel="1" x14ac:dyDescent="0.25">
      <c r="B30" s="116"/>
      <c r="C30" s="125" t="s">
        <v>161</v>
      </c>
      <c r="D30" s="19"/>
      <c r="E30" s="117" t="e">
        <f t="shared" si="0"/>
        <v>#DIV/0!</v>
      </c>
    </row>
    <row r="31" spans="2:5" outlineLevel="1" x14ac:dyDescent="0.25">
      <c r="B31" s="116"/>
      <c r="C31" s="125" t="s">
        <v>32</v>
      </c>
      <c r="D31" s="19"/>
      <c r="E31" s="117" t="e">
        <f t="shared" si="0"/>
        <v>#DIV/0!</v>
      </c>
    </row>
    <row r="32" spans="2:5" outlineLevel="1" x14ac:dyDescent="0.25">
      <c r="B32" s="116"/>
      <c r="C32" s="125" t="s">
        <v>40</v>
      </c>
      <c r="D32" s="19"/>
      <c r="E32" s="117" t="e">
        <f t="shared" si="0"/>
        <v>#DIV/0!</v>
      </c>
    </row>
    <row r="33" spans="2:5" outlineLevel="1" x14ac:dyDescent="0.25">
      <c r="B33" s="116"/>
      <c r="C33" s="125" t="s">
        <v>33</v>
      </c>
      <c r="D33" s="19"/>
      <c r="E33" s="117" t="e">
        <f t="shared" si="0"/>
        <v>#DIV/0!</v>
      </c>
    </row>
    <row r="34" spans="2:5" outlineLevel="1" x14ac:dyDescent="0.25">
      <c r="B34" s="116"/>
      <c r="C34" s="125" t="s">
        <v>157</v>
      </c>
      <c r="D34" s="19"/>
      <c r="E34" s="117" t="e">
        <f t="shared" si="0"/>
        <v>#DIV/0!</v>
      </c>
    </row>
    <row r="35" spans="2:5" x14ac:dyDescent="0.25">
      <c r="B35" s="116"/>
      <c r="C35" s="103" t="s">
        <v>108</v>
      </c>
      <c r="D35" s="101">
        <f>SUM(D26:D34)</f>
        <v>0</v>
      </c>
      <c r="E35" s="118" t="e">
        <f t="shared" si="0"/>
        <v>#DIV/0!</v>
      </c>
    </row>
    <row r="36" spans="2:5" x14ac:dyDescent="0.25">
      <c r="B36" s="119"/>
      <c r="C36" s="207"/>
      <c r="D36" s="19"/>
      <c r="E36" s="117"/>
    </row>
    <row r="37" spans="2:5" outlineLevel="1" x14ac:dyDescent="0.25">
      <c r="B37" s="116"/>
      <c r="C37" s="125" t="s">
        <v>158</v>
      </c>
      <c r="D37" s="19"/>
      <c r="E37" s="117" t="e">
        <f t="shared" si="0"/>
        <v>#DIV/0!</v>
      </c>
    </row>
    <row r="38" spans="2:5" outlineLevel="1" x14ac:dyDescent="0.25">
      <c r="B38" s="116"/>
      <c r="C38" s="125" t="s">
        <v>159</v>
      </c>
      <c r="D38" s="19"/>
      <c r="E38" s="117" t="e">
        <f t="shared" si="0"/>
        <v>#DIV/0!</v>
      </c>
    </row>
    <row r="39" spans="2:5" outlineLevel="1" x14ac:dyDescent="0.25">
      <c r="B39" s="116"/>
      <c r="C39" s="125" t="s">
        <v>160</v>
      </c>
      <c r="D39" s="19"/>
      <c r="E39" s="117" t="e">
        <f t="shared" si="0"/>
        <v>#DIV/0!</v>
      </c>
    </row>
    <row r="40" spans="2:5" outlineLevel="1" x14ac:dyDescent="0.25">
      <c r="B40" s="116"/>
      <c r="C40" s="125" t="s">
        <v>39</v>
      </c>
      <c r="D40" s="19"/>
      <c r="E40" s="117" t="e">
        <f t="shared" si="0"/>
        <v>#DIV/0!</v>
      </c>
    </row>
    <row r="41" spans="2:5" outlineLevel="1" x14ac:dyDescent="0.25">
      <c r="B41" s="116"/>
      <c r="C41" s="125" t="s">
        <v>161</v>
      </c>
      <c r="D41" s="19"/>
      <c r="E41" s="117" t="e">
        <f t="shared" si="0"/>
        <v>#DIV/0!</v>
      </c>
    </row>
    <row r="42" spans="2:5" outlineLevel="1" x14ac:dyDescent="0.25">
      <c r="B42" s="116"/>
      <c r="C42" s="125" t="s">
        <v>32</v>
      </c>
      <c r="D42" s="19"/>
      <c r="E42" s="117" t="e">
        <f t="shared" si="0"/>
        <v>#DIV/0!</v>
      </c>
    </row>
    <row r="43" spans="2:5" outlineLevel="1" x14ac:dyDescent="0.25">
      <c r="B43" s="116"/>
      <c r="C43" s="125" t="s">
        <v>40</v>
      </c>
      <c r="D43" s="19"/>
      <c r="E43" s="117" t="e">
        <f t="shared" si="0"/>
        <v>#DIV/0!</v>
      </c>
    </row>
    <row r="44" spans="2:5" outlineLevel="1" x14ac:dyDescent="0.25">
      <c r="B44" s="116"/>
      <c r="C44" s="125" t="s">
        <v>33</v>
      </c>
      <c r="D44" s="19"/>
      <c r="E44" s="117" t="e">
        <f t="shared" si="0"/>
        <v>#DIV/0!</v>
      </c>
    </row>
    <row r="45" spans="2:5" outlineLevel="1" x14ac:dyDescent="0.25">
      <c r="B45" s="116"/>
      <c r="C45" s="125" t="s">
        <v>157</v>
      </c>
      <c r="D45" s="19"/>
      <c r="E45" s="117" t="e">
        <f t="shared" si="0"/>
        <v>#DIV/0!</v>
      </c>
    </row>
    <row r="46" spans="2:5" x14ac:dyDescent="0.25">
      <c r="B46" s="116"/>
      <c r="C46" s="103" t="s">
        <v>109</v>
      </c>
      <c r="D46" s="101">
        <f>SUM(D37:D45)</f>
        <v>0</v>
      </c>
      <c r="E46" s="118" t="e">
        <f t="shared" si="0"/>
        <v>#DIV/0!</v>
      </c>
    </row>
    <row r="47" spans="2:5" x14ac:dyDescent="0.25">
      <c r="B47" s="119"/>
      <c r="C47" s="207"/>
      <c r="D47" s="19"/>
      <c r="E47" s="117"/>
    </row>
    <row r="48" spans="2:5" outlineLevel="1" x14ac:dyDescent="0.25">
      <c r="B48" s="116"/>
      <c r="C48" s="125" t="s">
        <v>158</v>
      </c>
      <c r="D48" s="19"/>
      <c r="E48" s="117" t="e">
        <f t="shared" si="0"/>
        <v>#DIV/0!</v>
      </c>
    </row>
    <row r="49" spans="2:5" outlineLevel="1" x14ac:dyDescent="0.25">
      <c r="B49" s="116"/>
      <c r="C49" s="125" t="s">
        <v>159</v>
      </c>
      <c r="D49" s="19"/>
      <c r="E49" s="117" t="e">
        <f t="shared" si="0"/>
        <v>#DIV/0!</v>
      </c>
    </row>
    <row r="50" spans="2:5" outlineLevel="1" x14ac:dyDescent="0.25">
      <c r="B50" s="116"/>
      <c r="C50" s="125" t="s">
        <v>160</v>
      </c>
      <c r="D50" s="19"/>
      <c r="E50" s="117" t="e">
        <f t="shared" si="0"/>
        <v>#DIV/0!</v>
      </c>
    </row>
    <row r="51" spans="2:5" outlineLevel="1" x14ac:dyDescent="0.25">
      <c r="B51" s="116"/>
      <c r="C51" s="125" t="s">
        <v>39</v>
      </c>
      <c r="D51" s="19"/>
      <c r="E51" s="117" t="e">
        <f t="shared" si="0"/>
        <v>#DIV/0!</v>
      </c>
    </row>
    <row r="52" spans="2:5" outlineLevel="1" x14ac:dyDescent="0.25">
      <c r="B52" s="116"/>
      <c r="C52" s="125" t="s">
        <v>161</v>
      </c>
      <c r="D52" s="19"/>
      <c r="E52" s="117" t="e">
        <f t="shared" si="0"/>
        <v>#DIV/0!</v>
      </c>
    </row>
    <row r="53" spans="2:5" outlineLevel="1" x14ac:dyDescent="0.25">
      <c r="B53" s="116"/>
      <c r="C53" s="125" t="s">
        <v>32</v>
      </c>
      <c r="D53" s="19"/>
      <c r="E53" s="117" t="e">
        <f t="shared" si="0"/>
        <v>#DIV/0!</v>
      </c>
    </row>
    <row r="54" spans="2:5" outlineLevel="1" x14ac:dyDescent="0.25">
      <c r="B54" s="116"/>
      <c r="C54" s="125" t="s">
        <v>40</v>
      </c>
      <c r="D54" s="19"/>
      <c r="E54" s="117" t="e">
        <f t="shared" si="0"/>
        <v>#DIV/0!</v>
      </c>
    </row>
    <row r="55" spans="2:5" outlineLevel="1" x14ac:dyDescent="0.25">
      <c r="B55" s="116"/>
      <c r="C55" s="125" t="s">
        <v>33</v>
      </c>
      <c r="D55" s="19"/>
      <c r="E55" s="117" t="e">
        <f t="shared" si="0"/>
        <v>#DIV/0!</v>
      </c>
    </row>
    <row r="56" spans="2:5" outlineLevel="1" x14ac:dyDescent="0.25">
      <c r="B56" s="116"/>
      <c r="C56" s="125" t="s">
        <v>157</v>
      </c>
      <c r="D56" s="19"/>
      <c r="E56" s="117" t="e">
        <f t="shared" si="0"/>
        <v>#DIV/0!</v>
      </c>
    </row>
    <row r="57" spans="2:5" x14ac:dyDescent="0.25">
      <c r="B57" s="116"/>
      <c r="C57" s="103" t="s">
        <v>110</v>
      </c>
      <c r="D57" s="101">
        <f>SUM(D48:D56)</f>
        <v>0</v>
      </c>
      <c r="E57" s="118" t="e">
        <f t="shared" si="0"/>
        <v>#DIV/0!</v>
      </c>
    </row>
    <row r="58" spans="2:5" x14ac:dyDescent="0.25">
      <c r="B58" s="119"/>
      <c r="C58" s="125"/>
      <c r="D58" s="105"/>
      <c r="E58" s="117"/>
    </row>
    <row r="59" spans="2:5" x14ac:dyDescent="0.25">
      <c r="B59" s="119"/>
      <c r="C59" s="106" t="s">
        <v>69</v>
      </c>
      <c r="D59" s="107">
        <f>D57+D46+D35+D24+D13</f>
        <v>0</v>
      </c>
      <c r="E59" s="120" t="e">
        <f t="shared" si="0"/>
        <v>#DIV/0!</v>
      </c>
    </row>
    <row r="60" spans="2:5" x14ac:dyDescent="0.25">
      <c r="B60" s="119"/>
      <c r="C60" s="108"/>
      <c r="D60" s="100"/>
      <c r="E60" s="117"/>
    </row>
    <row r="61" spans="2:5" outlineLevel="1" x14ac:dyDescent="0.25">
      <c r="B61" s="116" t="s">
        <v>38</v>
      </c>
      <c r="C61" s="109" t="s">
        <v>38</v>
      </c>
      <c r="D61" s="110"/>
      <c r="E61" s="117"/>
    </row>
    <row r="62" spans="2:5" outlineLevel="1" x14ac:dyDescent="0.25">
      <c r="B62" s="116" t="s">
        <v>38</v>
      </c>
      <c r="C62" s="125" t="s">
        <v>41</v>
      </c>
      <c r="D62" s="19"/>
      <c r="E62" s="117" t="e">
        <f t="shared" si="0"/>
        <v>#DIV/0!</v>
      </c>
    </row>
    <row r="63" spans="2:5" outlineLevel="1" x14ac:dyDescent="0.25">
      <c r="B63" s="116" t="s">
        <v>38</v>
      </c>
      <c r="C63" s="125" t="s">
        <v>70</v>
      </c>
      <c r="D63" s="19"/>
      <c r="E63" s="117" t="e">
        <f t="shared" si="0"/>
        <v>#DIV/0!</v>
      </c>
    </row>
    <row r="64" spans="2:5" outlineLevel="1" x14ac:dyDescent="0.25">
      <c r="B64" s="116" t="s">
        <v>38</v>
      </c>
      <c r="C64" s="125" t="s">
        <v>162</v>
      </c>
      <c r="D64" s="19"/>
      <c r="E64" s="117" t="e">
        <f t="shared" si="0"/>
        <v>#DIV/0!</v>
      </c>
    </row>
    <row r="65" spans="2:7" outlineLevel="1" x14ac:dyDescent="0.25">
      <c r="B65" s="116" t="s">
        <v>38</v>
      </c>
      <c r="C65" s="125" t="s">
        <v>43</v>
      </c>
      <c r="D65" s="19"/>
      <c r="E65" s="117" t="e">
        <f t="shared" si="0"/>
        <v>#DIV/0!</v>
      </c>
    </row>
    <row r="66" spans="2:7" outlineLevel="1" x14ac:dyDescent="0.25">
      <c r="B66" s="116" t="s">
        <v>38</v>
      </c>
      <c r="C66" s="125" t="s">
        <v>44</v>
      </c>
      <c r="D66" s="19"/>
      <c r="E66" s="117" t="e">
        <f t="shared" si="0"/>
        <v>#DIV/0!</v>
      </c>
    </row>
    <row r="67" spans="2:7" outlineLevel="1" x14ac:dyDescent="0.25">
      <c r="B67" s="116" t="s">
        <v>38</v>
      </c>
      <c r="C67" s="125" t="s">
        <v>45</v>
      </c>
      <c r="D67" s="19"/>
      <c r="E67" s="117" t="e">
        <f t="shared" si="0"/>
        <v>#DIV/0!</v>
      </c>
    </row>
    <row r="68" spans="2:7" outlineLevel="1" x14ac:dyDescent="0.25">
      <c r="B68" s="116" t="s">
        <v>38</v>
      </c>
      <c r="C68" s="125" t="s">
        <v>46</v>
      </c>
      <c r="D68" s="19"/>
      <c r="E68" s="117" t="e">
        <f t="shared" si="0"/>
        <v>#DIV/0!</v>
      </c>
    </row>
    <row r="69" spans="2:7" outlineLevel="1" x14ac:dyDescent="0.25">
      <c r="B69" s="116" t="s">
        <v>38</v>
      </c>
      <c r="C69" s="125" t="s">
        <v>47</v>
      </c>
      <c r="D69" s="19"/>
      <c r="E69" s="117" t="e">
        <f t="shared" ref="E69:E92" si="1">D69/$D$92</f>
        <v>#DIV/0!</v>
      </c>
    </row>
    <row r="70" spans="2:7" s="18" customFormat="1" outlineLevel="1" x14ac:dyDescent="0.25">
      <c r="B70" s="116" t="s">
        <v>38</v>
      </c>
      <c r="C70" s="125" t="s">
        <v>48</v>
      </c>
      <c r="D70" s="19"/>
      <c r="E70" s="117" t="e">
        <f t="shared" si="1"/>
        <v>#DIV/0!</v>
      </c>
      <c r="F70" s="17"/>
      <c r="G70" s="17"/>
    </row>
    <row r="71" spans="2:7" s="18" customFormat="1" outlineLevel="1" x14ac:dyDescent="0.25">
      <c r="B71" s="116" t="s">
        <v>38</v>
      </c>
      <c r="C71" s="125" t="s">
        <v>49</v>
      </c>
      <c r="D71" s="19"/>
      <c r="E71" s="117" t="e">
        <f t="shared" si="1"/>
        <v>#DIV/0!</v>
      </c>
      <c r="F71" s="17"/>
      <c r="G71" s="17"/>
    </row>
    <row r="72" spans="2:7" s="18" customFormat="1" outlineLevel="1" x14ac:dyDescent="0.25">
      <c r="B72" s="116" t="s">
        <v>38</v>
      </c>
      <c r="C72" s="125" t="s">
        <v>50</v>
      </c>
      <c r="D72" s="19"/>
      <c r="E72" s="117" t="e">
        <f t="shared" si="1"/>
        <v>#DIV/0!</v>
      </c>
    </row>
    <row r="73" spans="2:7" s="18" customFormat="1" outlineLevel="1" x14ac:dyDescent="0.25">
      <c r="B73" s="116" t="s">
        <v>38</v>
      </c>
      <c r="C73" s="125" t="s">
        <v>51</v>
      </c>
      <c r="D73" s="19"/>
      <c r="E73" s="117" t="e">
        <f t="shared" si="1"/>
        <v>#DIV/0!</v>
      </c>
    </row>
    <row r="74" spans="2:7" s="18" customFormat="1" outlineLevel="1" x14ac:dyDescent="0.25">
      <c r="B74" s="116" t="s">
        <v>38</v>
      </c>
      <c r="C74" s="125" t="s">
        <v>52</v>
      </c>
      <c r="D74" s="19"/>
      <c r="E74" s="117" t="e">
        <f t="shared" si="1"/>
        <v>#DIV/0!</v>
      </c>
    </row>
    <row r="75" spans="2:7" s="18" customFormat="1" outlineLevel="1" x14ac:dyDescent="0.25">
      <c r="B75" s="116" t="s">
        <v>38</v>
      </c>
      <c r="C75" s="207" t="s">
        <v>53</v>
      </c>
      <c r="D75" s="19"/>
      <c r="E75" s="117" t="e">
        <f t="shared" si="1"/>
        <v>#DIV/0!</v>
      </c>
    </row>
    <row r="76" spans="2:7" s="18" customFormat="1" x14ac:dyDescent="0.25">
      <c r="B76" s="116" t="s">
        <v>38</v>
      </c>
      <c r="C76" s="106" t="s">
        <v>54</v>
      </c>
      <c r="D76" s="107">
        <f>SUM(D62:D75)</f>
        <v>0</v>
      </c>
      <c r="E76" s="120" t="e">
        <f t="shared" si="1"/>
        <v>#DIV/0!</v>
      </c>
    </row>
    <row r="77" spans="2:7" s="18" customFormat="1" x14ac:dyDescent="0.25">
      <c r="B77" s="119"/>
      <c r="C77" s="125"/>
      <c r="D77" s="105"/>
      <c r="E77" s="117"/>
    </row>
    <row r="78" spans="2:7" s="18" customFormat="1" outlineLevel="1" x14ac:dyDescent="0.25">
      <c r="B78" s="116" t="s">
        <v>79</v>
      </c>
      <c r="C78" s="109" t="s">
        <v>93</v>
      </c>
      <c r="D78" s="110"/>
      <c r="E78" s="117"/>
    </row>
    <row r="79" spans="2:7" s="18" customFormat="1" outlineLevel="1" x14ac:dyDescent="0.25">
      <c r="B79" s="116" t="s">
        <v>79</v>
      </c>
      <c r="C79" s="125" t="s">
        <v>55</v>
      </c>
      <c r="D79" s="19"/>
      <c r="E79" s="117" t="e">
        <f t="shared" si="1"/>
        <v>#DIV/0!</v>
      </c>
    </row>
    <row r="80" spans="2:7" s="18" customFormat="1" outlineLevel="1" x14ac:dyDescent="0.25">
      <c r="B80" s="116" t="s">
        <v>79</v>
      </c>
      <c r="C80" s="125" t="s">
        <v>163</v>
      </c>
      <c r="D80" s="19"/>
      <c r="E80" s="117" t="e">
        <f t="shared" si="1"/>
        <v>#DIV/0!</v>
      </c>
    </row>
    <row r="81" spans="2:5" s="18" customFormat="1" outlineLevel="1" x14ac:dyDescent="0.25">
      <c r="B81" s="116" t="s">
        <v>79</v>
      </c>
      <c r="C81" s="125" t="s">
        <v>164</v>
      </c>
      <c r="D81" s="19"/>
      <c r="E81" s="117" t="e">
        <f t="shared" si="1"/>
        <v>#DIV/0!</v>
      </c>
    </row>
    <row r="82" spans="2:5" s="18" customFormat="1" outlineLevel="1" x14ac:dyDescent="0.25">
      <c r="B82" s="116" t="s">
        <v>79</v>
      </c>
      <c r="C82" s="125" t="s">
        <v>165</v>
      </c>
      <c r="D82" s="19"/>
      <c r="E82" s="117" t="e">
        <f t="shared" si="1"/>
        <v>#DIV/0!</v>
      </c>
    </row>
    <row r="83" spans="2:5" s="18" customFormat="1" x14ac:dyDescent="0.25">
      <c r="B83" s="116" t="s">
        <v>79</v>
      </c>
      <c r="C83" s="106" t="s">
        <v>57</v>
      </c>
      <c r="D83" s="107">
        <f>SUM(D79:D82)</f>
        <v>0</v>
      </c>
      <c r="E83" s="120" t="e">
        <f t="shared" si="1"/>
        <v>#DIV/0!</v>
      </c>
    </row>
    <row r="84" spans="2:5" s="18" customFormat="1" x14ac:dyDescent="0.25">
      <c r="B84" s="119"/>
      <c r="C84" s="125"/>
      <c r="D84" s="105"/>
      <c r="E84" s="117"/>
    </row>
    <row r="85" spans="2:5" s="18" customFormat="1" outlineLevel="1" x14ac:dyDescent="0.25">
      <c r="B85" s="116" t="s">
        <v>58</v>
      </c>
      <c r="C85" s="109" t="s">
        <v>96</v>
      </c>
      <c r="D85" s="110"/>
      <c r="E85" s="117"/>
    </row>
    <row r="86" spans="2:5" s="18" customFormat="1" outlineLevel="1" x14ac:dyDescent="0.25">
      <c r="B86" s="116" t="s">
        <v>58</v>
      </c>
      <c r="C86" s="125" t="s">
        <v>59</v>
      </c>
      <c r="D86" s="19"/>
      <c r="E86" s="117" t="e">
        <f t="shared" si="1"/>
        <v>#DIV/0!</v>
      </c>
    </row>
    <row r="87" spans="2:5" s="18" customFormat="1" outlineLevel="1" x14ac:dyDescent="0.25">
      <c r="B87" s="116" t="s">
        <v>58</v>
      </c>
      <c r="C87" s="125" t="s">
        <v>94</v>
      </c>
      <c r="D87" s="19"/>
      <c r="E87" s="117" t="e">
        <f t="shared" si="1"/>
        <v>#DIV/0!</v>
      </c>
    </row>
    <row r="88" spans="2:5" s="18" customFormat="1" outlineLevel="1" x14ac:dyDescent="0.25">
      <c r="B88" s="116" t="s">
        <v>58</v>
      </c>
      <c r="C88" s="125" t="s">
        <v>95</v>
      </c>
      <c r="D88" s="19"/>
      <c r="E88" s="117" t="e">
        <f t="shared" si="1"/>
        <v>#DIV/0!</v>
      </c>
    </row>
    <row r="89" spans="2:5" s="18" customFormat="1" outlineLevel="1" x14ac:dyDescent="0.25">
      <c r="B89" s="116" t="s">
        <v>58</v>
      </c>
      <c r="C89" s="125" t="s">
        <v>60</v>
      </c>
      <c r="D89" s="19"/>
      <c r="E89" s="117" t="e">
        <f t="shared" si="1"/>
        <v>#DIV/0!</v>
      </c>
    </row>
    <row r="90" spans="2:5" s="18" customFormat="1" x14ac:dyDescent="0.25">
      <c r="B90" s="116" t="s">
        <v>58</v>
      </c>
      <c r="C90" s="106" t="s">
        <v>97</v>
      </c>
      <c r="D90" s="107">
        <f>SUM(D86:D89)</f>
        <v>0</v>
      </c>
      <c r="E90" s="120" t="e">
        <f t="shared" si="1"/>
        <v>#DIV/0!</v>
      </c>
    </row>
    <row r="91" spans="2:5" s="18" customFormat="1" x14ac:dyDescent="0.25">
      <c r="B91" s="119"/>
      <c r="C91" s="104"/>
      <c r="D91" s="105"/>
      <c r="E91" s="117"/>
    </row>
    <row r="92" spans="2:5" s="18" customFormat="1" ht="16.2" thickBot="1" x14ac:dyDescent="0.3">
      <c r="B92" s="121"/>
      <c r="C92" s="122" t="s">
        <v>99</v>
      </c>
      <c r="D92" s="123">
        <f>D90+D83+D76+D59</f>
        <v>0</v>
      </c>
      <c r="E92" s="124" t="e">
        <f t="shared" si="1"/>
        <v>#DIV/0!</v>
      </c>
    </row>
    <row r="93" spans="2:5" x14ac:dyDescent="0.25">
      <c r="B93" s="104"/>
      <c r="C93" s="104"/>
      <c r="D93" s="20"/>
      <c r="E93" s="111"/>
    </row>
  </sheetData>
  <mergeCells count="1">
    <mergeCell ref="C1:E1"/>
  </mergeCells>
  <pageMargins left="0.35433070866141736" right="0.35433070866141736" top="0.39370078740157483" bottom="0.39370078740157483" header="0.51181102362204722" footer="0.51181102362204722"/>
  <pageSetup paperSize="9" scale="62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rightToLeft="1" zoomScaleNormal="100" zoomScaleSheetLayoutView="80" workbookViewId="0">
      <pane ySplit="1" topLeftCell="A2" activePane="bottomLeft" state="frozen"/>
      <selection pane="bottomLeft" activeCell="C27" sqref="C27"/>
    </sheetView>
  </sheetViews>
  <sheetFormatPr defaultColWidth="9" defaultRowHeight="13.2" x14ac:dyDescent="0.25"/>
  <cols>
    <col min="1" max="1" width="25.19921875" style="71" customWidth="1"/>
    <col min="2" max="2" width="25.59765625" style="71" customWidth="1"/>
    <col min="3" max="3" width="15.8984375" style="71" bestFit="1" customWidth="1"/>
    <col min="4" max="4" width="14.69921875" style="74" customWidth="1"/>
    <col min="5" max="7" width="9" style="71"/>
    <col min="8" max="8" width="11.8984375" style="71" customWidth="1"/>
    <col min="9" max="16384" width="9" style="71"/>
  </cols>
  <sheetData>
    <row r="1" spans="1:5" s="17" customFormat="1" ht="91.5" customHeight="1" thickBot="1" x14ac:dyDescent="0.3">
      <c r="B1" s="239" t="s">
        <v>172</v>
      </c>
      <c r="C1" s="240"/>
      <c r="D1" s="240"/>
      <c r="E1" s="241"/>
    </row>
    <row r="3" spans="1:5" ht="15.6" x14ac:dyDescent="0.25">
      <c r="A3" s="112" t="s">
        <v>80</v>
      </c>
      <c r="B3" s="112" t="s">
        <v>173</v>
      </c>
      <c r="C3" s="69" t="s">
        <v>88</v>
      </c>
      <c r="D3" s="70" t="s">
        <v>4</v>
      </c>
    </row>
    <row r="4" spans="1:5" ht="9" customHeight="1" x14ac:dyDescent="0.25">
      <c r="A4" s="73"/>
      <c r="B4" s="73"/>
    </row>
    <row r="6" spans="1:5" x14ac:dyDescent="0.25">
      <c r="A6" s="75" t="s">
        <v>86</v>
      </c>
      <c r="B6" s="75"/>
      <c r="C6" s="76"/>
      <c r="D6" s="77"/>
    </row>
    <row r="7" spans="1:5" x14ac:dyDescent="0.25">
      <c r="A7" s="78" t="s">
        <v>166</v>
      </c>
      <c r="B7" s="78" t="s">
        <v>71</v>
      </c>
      <c r="C7" s="72"/>
      <c r="D7" s="79" t="e">
        <f t="shared" ref="D7:D14" si="0">C7/$C$36</f>
        <v>#DIV/0!</v>
      </c>
    </row>
    <row r="8" spans="1:5" x14ac:dyDescent="0.25">
      <c r="A8" s="78" t="s">
        <v>167</v>
      </c>
      <c r="B8" s="78" t="s">
        <v>71</v>
      </c>
      <c r="C8" s="72"/>
      <c r="D8" s="79" t="e">
        <f t="shared" si="0"/>
        <v>#DIV/0!</v>
      </c>
    </row>
    <row r="9" spans="1:5" x14ac:dyDescent="0.25">
      <c r="A9" s="78" t="s">
        <v>168</v>
      </c>
      <c r="B9" s="78" t="s">
        <v>71</v>
      </c>
      <c r="C9" s="72"/>
      <c r="D9" s="79" t="e">
        <f t="shared" si="0"/>
        <v>#DIV/0!</v>
      </c>
    </row>
    <row r="10" spans="1:5" x14ac:dyDescent="0.25">
      <c r="A10" s="75" t="s">
        <v>87</v>
      </c>
      <c r="B10" s="75"/>
      <c r="C10" s="75">
        <f>SUM(C7:C9)</f>
        <v>0</v>
      </c>
      <c r="D10" s="80" t="e">
        <f t="shared" si="0"/>
        <v>#DIV/0!</v>
      </c>
    </row>
    <row r="11" spans="1:5" x14ac:dyDescent="0.25">
      <c r="A11" s="78" t="s">
        <v>169</v>
      </c>
      <c r="B11" s="78" t="s">
        <v>24</v>
      </c>
      <c r="C11" s="72"/>
      <c r="D11" s="79" t="e">
        <f t="shared" si="0"/>
        <v>#DIV/0!</v>
      </c>
    </row>
    <row r="12" spans="1:5" x14ac:dyDescent="0.25">
      <c r="A12" s="78" t="s">
        <v>170</v>
      </c>
      <c r="B12" s="78" t="s">
        <v>25</v>
      </c>
      <c r="C12" s="72"/>
      <c r="D12" s="79" t="e">
        <f t="shared" si="0"/>
        <v>#DIV/0!</v>
      </c>
    </row>
    <row r="13" spans="1:5" x14ac:dyDescent="0.25">
      <c r="A13" s="78" t="s">
        <v>171</v>
      </c>
      <c r="B13" s="78" t="s">
        <v>26</v>
      </c>
      <c r="C13" s="72"/>
      <c r="D13" s="79" t="e">
        <f t="shared" si="0"/>
        <v>#DIV/0!</v>
      </c>
    </row>
    <row r="14" spans="1:5" x14ac:dyDescent="0.25">
      <c r="A14" s="75" t="s">
        <v>91</v>
      </c>
      <c r="B14" s="75"/>
      <c r="C14" s="75">
        <f>SUM(C11:C13)</f>
        <v>0</v>
      </c>
      <c r="D14" s="80" t="e">
        <f t="shared" si="0"/>
        <v>#DIV/0!</v>
      </c>
    </row>
    <row r="15" spans="1:5" x14ac:dyDescent="0.25">
      <c r="A15" s="72"/>
      <c r="B15" s="72"/>
      <c r="D15" s="79"/>
    </row>
    <row r="16" spans="1:5" x14ac:dyDescent="0.25">
      <c r="A16" s="75" t="s">
        <v>89</v>
      </c>
      <c r="B16" s="75"/>
      <c r="C16" s="75">
        <f>C10+C14</f>
        <v>0</v>
      </c>
      <c r="D16" s="81" t="e">
        <f>C16/$C$36</f>
        <v>#DIV/0!</v>
      </c>
    </row>
    <row r="18" spans="1:4" x14ac:dyDescent="0.25">
      <c r="A18" s="82" t="s">
        <v>36</v>
      </c>
      <c r="B18" s="82"/>
      <c r="C18" s="83"/>
      <c r="D18" s="84"/>
    </row>
    <row r="19" spans="1:4" x14ac:dyDescent="0.25">
      <c r="A19" s="78" t="s">
        <v>72</v>
      </c>
      <c r="B19" s="78" t="s">
        <v>24</v>
      </c>
      <c r="C19" s="72"/>
      <c r="D19" s="79" t="e">
        <f>C19/$C$36</f>
        <v>#DIV/0!</v>
      </c>
    </row>
    <row r="20" spans="1:4" x14ac:dyDescent="0.25">
      <c r="A20" s="78" t="s">
        <v>73</v>
      </c>
      <c r="B20" s="78" t="s">
        <v>25</v>
      </c>
      <c r="C20" s="72"/>
      <c r="D20" s="79" t="e">
        <f>C20/$C$36</f>
        <v>#DIV/0!</v>
      </c>
    </row>
    <row r="21" spans="1:4" x14ac:dyDescent="0.25">
      <c r="A21" s="78" t="s">
        <v>74</v>
      </c>
      <c r="B21" s="78" t="s">
        <v>28</v>
      </c>
      <c r="C21" s="72"/>
      <c r="D21" s="79" t="e">
        <f>C21/$C$36</f>
        <v>#DIV/0!</v>
      </c>
    </row>
    <row r="22" spans="1:4" x14ac:dyDescent="0.25">
      <c r="A22" s="78" t="s">
        <v>81</v>
      </c>
      <c r="B22" s="78" t="s">
        <v>27</v>
      </c>
      <c r="C22" s="72"/>
      <c r="D22" s="79" t="e">
        <f>C22/$C$36</f>
        <v>#DIV/0!</v>
      </c>
    </row>
    <row r="23" spans="1:4" x14ac:dyDescent="0.25">
      <c r="A23" s="82" t="s">
        <v>90</v>
      </c>
      <c r="B23" s="85"/>
      <c r="C23" s="82">
        <f>SUM(C19:C22)</f>
        <v>0</v>
      </c>
      <c r="D23" s="81" t="e">
        <f>C23/$C$36</f>
        <v>#DIV/0!</v>
      </c>
    </row>
    <row r="25" spans="1:4" x14ac:dyDescent="0.25">
      <c r="A25" s="86" t="s">
        <v>82</v>
      </c>
      <c r="B25" s="86"/>
      <c r="C25" s="87"/>
      <c r="D25" s="88"/>
    </row>
    <row r="26" spans="1:4" x14ac:dyDescent="0.25">
      <c r="A26" s="89" t="s">
        <v>84</v>
      </c>
      <c r="B26" s="90"/>
      <c r="C26" s="72"/>
      <c r="D26" s="79" t="e">
        <f>C26/$C$36</f>
        <v>#DIV/0!</v>
      </c>
    </row>
    <row r="27" spans="1:4" x14ac:dyDescent="0.25">
      <c r="A27" s="89" t="s">
        <v>92</v>
      </c>
      <c r="B27" s="90"/>
      <c r="C27" s="72"/>
      <c r="D27" s="79" t="e">
        <f>C27/$C$36</f>
        <v>#DIV/0!</v>
      </c>
    </row>
    <row r="28" spans="1:4" x14ac:dyDescent="0.25">
      <c r="A28" s="90" t="s">
        <v>85</v>
      </c>
      <c r="B28" s="89"/>
      <c r="C28" s="72"/>
      <c r="D28" s="79" t="e">
        <f>C28/$C$36</f>
        <v>#DIV/0!</v>
      </c>
    </row>
    <row r="29" spans="1:4" x14ac:dyDescent="0.25">
      <c r="A29" s="86" t="s">
        <v>83</v>
      </c>
      <c r="B29" s="86"/>
      <c r="C29" s="86">
        <f>SUM(C26:C28)</f>
        <v>0</v>
      </c>
      <c r="D29" s="81" t="e">
        <f>C29/$C$36</f>
        <v>#DIV/0!</v>
      </c>
    </row>
    <row r="30" spans="1:4" x14ac:dyDescent="0.25">
      <c r="A30" s="68"/>
      <c r="B30" s="68"/>
      <c r="C30" s="68"/>
      <c r="D30" s="91"/>
    </row>
    <row r="31" spans="1:4" x14ac:dyDescent="0.25">
      <c r="A31" s="92" t="s">
        <v>37</v>
      </c>
      <c r="B31" s="92"/>
      <c r="C31" s="92"/>
      <c r="D31" s="93"/>
    </row>
    <row r="32" spans="1:4" x14ac:dyDescent="0.25">
      <c r="A32" s="94" t="s">
        <v>75</v>
      </c>
      <c r="B32" s="94" t="s">
        <v>71</v>
      </c>
      <c r="C32" s="68"/>
      <c r="D32" s="79" t="e">
        <f>C32/$C$36</f>
        <v>#DIV/0!</v>
      </c>
    </row>
    <row r="33" spans="1:4" x14ac:dyDescent="0.25">
      <c r="A33" s="94" t="s">
        <v>76</v>
      </c>
      <c r="B33" s="94" t="s">
        <v>71</v>
      </c>
      <c r="C33" s="68"/>
      <c r="D33" s="79" t="e">
        <f>C33/$C$36</f>
        <v>#DIV/0!</v>
      </c>
    </row>
    <row r="34" spans="1:4" x14ac:dyDescent="0.25">
      <c r="A34" s="92" t="s">
        <v>98</v>
      </c>
      <c r="B34" s="92"/>
      <c r="C34" s="92">
        <f>SUM(C32:C33)</f>
        <v>0</v>
      </c>
      <c r="D34" s="81" t="e">
        <f>C34/$C$36</f>
        <v>#DIV/0!</v>
      </c>
    </row>
    <row r="36" spans="1:4" ht="15.6" x14ac:dyDescent="0.25">
      <c r="A36" s="95"/>
      <c r="B36" s="95"/>
      <c r="C36" s="96">
        <f>C29+C23+C16+C34</f>
        <v>0</v>
      </c>
      <c r="D36" s="97" t="e">
        <f>D29+D23+D16+D34</f>
        <v>#DIV/0!</v>
      </c>
    </row>
    <row r="40" spans="1:4" x14ac:dyDescent="0.25">
      <c r="C40" s="72"/>
    </row>
    <row r="42" spans="1:4" x14ac:dyDescent="0.25">
      <c r="C42" s="72"/>
    </row>
  </sheetData>
  <mergeCells count="1">
    <mergeCell ref="B1:E1"/>
  </mergeCells>
  <pageMargins left="0.35433070866141736" right="0.35433070866141736" top="0.39370078740157483" bottom="0.39370078740157483" header="0.51181102362204722" footer="0.51181102362204722"/>
  <pageSetup paperSize="9" scale="7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rightToLeft="1" zoomScaleNormal="100" workbookViewId="0"/>
  </sheetViews>
  <sheetFormatPr defaultColWidth="9" defaultRowHeight="13.2" x14ac:dyDescent="0.25"/>
  <cols>
    <col min="1" max="1" width="22.09765625" style="2" bestFit="1" customWidth="1"/>
    <col min="2" max="2" width="17.59765625" style="2" customWidth="1"/>
    <col min="3" max="3" width="17" style="2" customWidth="1"/>
    <col min="4" max="4" width="16" style="2" customWidth="1"/>
    <col min="5" max="5" width="15.19921875" style="2" customWidth="1"/>
    <col min="6" max="6" width="16.09765625" style="2" customWidth="1"/>
    <col min="7" max="8" width="20.59765625" style="2" customWidth="1"/>
    <col min="9" max="9" width="9" style="2"/>
    <col min="10" max="10" width="13.09765625" style="2" customWidth="1"/>
    <col min="11" max="16384" width="9" style="2"/>
  </cols>
  <sheetData>
    <row r="1" spans="1:7" s="17" customFormat="1" ht="91.5" customHeight="1" thickBot="1" x14ac:dyDescent="0.3">
      <c r="B1" s="239" t="s">
        <v>174</v>
      </c>
      <c r="C1" s="240"/>
      <c r="D1" s="240"/>
      <c r="E1" s="241"/>
    </row>
    <row r="2" spans="1:7" ht="69" customHeight="1" thickBot="1" x14ac:dyDescent="0.3">
      <c r="A2" s="6" t="s">
        <v>34</v>
      </c>
      <c r="B2" s="138" t="s">
        <v>101</v>
      </c>
      <c r="C2" s="138" t="s">
        <v>102</v>
      </c>
      <c r="D2" s="138" t="s">
        <v>103</v>
      </c>
      <c r="E2" s="138" t="s">
        <v>104</v>
      </c>
      <c r="F2" s="139" t="s">
        <v>105</v>
      </c>
      <c r="G2" s="7"/>
    </row>
    <row r="3" spans="1:7" ht="30" customHeight="1" thickBot="1" x14ac:dyDescent="0.3">
      <c r="A3" s="8" t="s">
        <v>35</v>
      </c>
      <c r="B3" s="9">
        <f>SUM(B4:B11)</f>
        <v>0</v>
      </c>
      <c r="C3" s="9">
        <f>SUM(C4:C11)</f>
        <v>0</v>
      </c>
      <c r="D3" s="9">
        <f>SUM(D4:D11)</f>
        <v>0</v>
      </c>
      <c r="E3" s="9">
        <f>SUM(E4:E11)</f>
        <v>0</v>
      </c>
      <c r="F3" s="10">
        <f>SUM(F4:F11)</f>
        <v>0</v>
      </c>
    </row>
    <row r="4" spans="1:7" ht="30" customHeight="1" x14ac:dyDescent="0.25">
      <c r="A4" s="4" t="s">
        <v>177</v>
      </c>
      <c r="B4" s="11"/>
      <c r="C4" s="11"/>
      <c r="D4" s="11">
        <f t="shared" ref="D4:D11" si="0">B4-C4</f>
        <v>0</v>
      </c>
      <c r="E4" s="11"/>
      <c r="F4" s="12">
        <f t="shared" ref="F4:F11" si="1">B4-E4</f>
        <v>0</v>
      </c>
    </row>
    <row r="5" spans="1:7" ht="30" customHeight="1" x14ac:dyDescent="0.25">
      <c r="A5" s="4" t="s">
        <v>175</v>
      </c>
      <c r="B5" s="13"/>
      <c r="C5" s="13"/>
      <c r="D5" s="13">
        <f t="shared" si="0"/>
        <v>0</v>
      </c>
      <c r="E5" s="13"/>
      <c r="F5" s="14">
        <f t="shared" si="1"/>
        <v>0</v>
      </c>
    </row>
    <row r="6" spans="1:7" ht="30" customHeight="1" x14ac:dyDescent="0.25">
      <c r="A6" s="4" t="s">
        <v>178</v>
      </c>
      <c r="B6" s="13"/>
      <c r="C6" s="13"/>
      <c r="D6" s="13">
        <f t="shared" si="0"/>
        <v>0</v>
      </c>
      <c r="E6" s="13"/>
      <c r="F6" s="14">
        <f t="shared" si="1"/>
        <v>0</v>
      </c>
    </row>
    <row r="7" spans="1:7" ht="30" customHeight="1" x14ac:dyDescent="0.25">
      <c r="A7" s="4" t="s">
        <v>179</v>
      </c>
      <c r="B7" s="13"/>
      <c r="C7" s="13"/>
      <c r="D7" s="13">
        <f t="shared" si="0"/>
        <v>0</v>
      </c>
      <c r="E7" s="13"/>
      <c r="F7" s="14">
        <f t="shared" si="1"/>
        <v>0</v>
      </c>
    </row>
    <row r="8" spans="1:7" ht="30" customHeight="1" x14ac:dyDescent="0.25">
      <c r="A8" s="4" t="s">
        <v>180</v>
      </c>
      <c r="B8" s="13"/>
      <c r="C8" s="13"/>
      <c r="D8" s="13">
        <f t="shared" si="0"/>
        <v>0</v>
      </c>
      <c r="E8" s="13"/>
      <c r="F8" s="14">
        <f t="shared" si="1"/>
        <v>0</v>
      </c>
    </row>
    <row r="9" spans="1:7" ht="30" customHeight="1" x14ac:dyDescent="0.25">
      <c r="A9" s="4" t="s">
        <v>29</v>
      </c>
      <c r="B9" s="13"/>
      <c r="C9" s="13"/>
      <c r="D9" s="13">
        <f t="shared" si="0"/>
        <v>0</v>
      </c>
      <c r="E9" s="13"/>
      <c r="F9" s="14">
        <f t="shared" si="1"/>
        <v>0</v>
      </c>
    </row>
    <row r="10" spans="1:7" ht="30" customHeight="1" x14ac:dyDescent="0.25">
      <c r="A10" s="64" t="s">
        <v>30</v>
      </c>
      <c r="B10" s="65"/>
      <c r="C10" s="65"/>
      <c r="D10" s="65">
        <f t="shared" si="0"/>
        <v>0</v>
      </c>
      <c r="E10" s="65"/>
      <c r="F10" s="66">
        <f t="shared" si="1"/>
        <v>0</v>
      </c>
    </row>
    <row r="11" spans="1:7" ht="30" customHeight="1" x14ac:dyDescent="0.25">
      <c r="A11" s="64" t="s">
        <v>31</v>
      </c>
      <c r="B11" s="65"/>
      <c r="C11" s="65"/>
      <c r="D11" s="65">
        <f t="shared" si="0"/>
        <v>0</v>
      </c>
      <c r="E11" s="65"/>
      <c r="F11" s="66">
        <f t="shared" si="1"/>
        <v>0</v>
      </c>
    </row>
    <row r="12" spans="1:7" ht="30" customHeight="1" thickBot="1" x14ac:dyDescent="0.3">
      <c r="A12" s="15" t="s">
        <v>176</v>
      </c>
      <c r="B12" s="16">
        <f>B3-B4-B5-B6-B7-B8-B9-B10-B11</f>
        <v>0</v>
      </c>
      <c r="C12" s="16">
        <f>C3-C4-C5-C6-C7-C8-C9-C10-C11</f>
        <v>0</v>
      </c>
      <c r="D12" s="16">
        <f>D3-D4-D5-D6-D7-D8-D9-D10-D11</f>
        <v>0</v>
      </c>
      <c r="E12" s="16">
        <f>E3-E4-E5-E6-E7-E8-E9-E10-E11</f>
        <v>0</v>
      </c>
      <c r="F12" s="16">
        <f>F3-F4-F5-F6-F7-F8-F9-F10-F11</f>
        <v>0</v>
      </c>
    </row>
  </sheetData>
  <mergeCells count="1">
    <mergeCell ref="B1:E1"/>
  </mergeCells>
  <pageMargins left="0.35433070866141736" right="0.35433070866141736" top="0.39370078740157483" bottom="0.39370078740157483" header="0.51181102362204722" footer="0.51181102362204722"/>
  <pageSetup paperSize="9" scale="77" orientation="landscape" horizont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rightToLeft="1" zoomScaleNormal="100" zoomScaleSheetLayoutView="80" workbookViewId="0">
      <selection activeCell="C1" sqref="C1"/>
    </sheetView>
  </sheetViews>
  <sheetFormatPr defaultColWidth="9" defaultRowHeight="13.8" x14ac:dyDescent="0.25"/>
  <cols>
    <col min="1" max="1" width="9" style="1"/>
    <col min="2" max="2" width="40.59765625" style="1" customWidth="1"/>
    <col min="3" max="3" width="14.19921875" style="1" customWidth="1"/>
    <col min="4" max="4" width="14" style="1" customWidth="1"/>
    <col min="5" max="9" width="9" style="1"/>
    <col min="10" max="10" width="13.19921875" style="1" customWidth="1"/>
    <col min="11" max="16384" width="9" style="1"/>
  </cols>
  <sheetData>
    <row r="1" spans="1:5" ht="24" customHeight="1" x14ac:dyDescent="0.25"/>
    <row r="2" spans="1:5" ht="24" customHeight="1" x14ac:dyDescent="0.25"/>
    <row r="3" spans="1:5" ht="24" customHeight="1" x14ac:dyDescent="0.25"/>
    <row r="4" spans="1:5" ht="21" x14ac:dyDescent="0.25">
      <c r="A4" s="242" t="s">
        <v>0</v>
      </c>
      <c r="B4" s="242"/>
      <c r="C4" s="242"/>
      <c r="D4" s="242"/>
      <c r="E4" s="242"/>
    </row>
    <row r="5" spans="1:5" ht="12.75" customHeight="1" x14ac:dyDescent="0.25">
      <c r="A5" s="147"/>
      <c r="B5" s="147"/>
      <c r="C5" s="147"/>
      <c r="D5" s="147"/>
      <c r="E5" s="147"/>
    </row>
    <row r="6" spans="1:5" ht="15.75" customHeight="1" x14ac:dyDescent="0.25">
      <c r="A6" s="243" t="s">
        <v>106</v>
      </c>
      <c r="B6" s="243"/>
      <c r="C6" s="243"/>
      <c r="D6" s="243"/>
      <c r="E6" s="147"/>
    </row>
    <row r="7" spans="1:5" ht="6" customHeight="1" x14ac:dyDescent="0.25">
      <c r="A7" s="147"/>
      <c r="B7" s="147"/>
      <c r="C7" s="147"/>
      <c r="D7" s="147"/>
      <c r="E7" s="147"/>
    </row>
    <row r="8" spans="1:5" ht="15.6" x14ac:dyDescent="0.25">
      <c r="A8" s="148" t="s">
        <v>1</v>
      </c>
      <c r="B8" s="148" t="s">
        <v>2</v>
      </c>
      <c r="C8" s="148" t="s">
        <v>3</v>
      </c>
      <c r="D8" s="149" t="s">
        <v>4</v>
      </c>
      <c r="E8" s="147"/>
    </row>
    <row r="9" spans="1:5" ht="15.6" x14ac:dyDescent="0.25">
      <c r="A9" s="150">
        <v>9</v>
      </c>
      <c r="B9" s="150" t="s">
        <v>5</v>
      </c>
      <c r="C9" s="150"/>
      <c r="D9" s="151"/>
      <c r="E9" s="147"/>
    </row>
    <row r="10" spans="1:5" ht="15.6" x14ac:dyDescent="0.25">
      <c r="A10" s="150">
        <v>91</v>
      </c>
      <c r="B10" s="150" t="s">
        <v>6</v>
      </c>
      <c r="C10" s="150"/>
      <c r="D10" s="151"/>
      <c r="E10" s="147"/>
    </row>
    <row r="11" spans="1:5" ht="15.6" x14ac:dyDescent="0.25">
      <c r="A11" s="152">
        <v>911</v>
      </c>
      <c r="B11" s="152" t="s">
        <v>7</v>
      </c>
      <c r="C11" s="153"/>
      <c r="D11" s="154"/>
      <c r="E11" s="147"/>
    </row>
    <row r="12" spans="1:5" ht="15" x14ac:dyDescent="0.25">
      <c r="A12" s="147">
        <v>9100</v>
      </c>
      <c r="B12" s="147" t="s">
        <v>8</v>
      </c>
      <c r="C12" s="153">
        <v>0</v>
      </c>
      <c r="D12" s="154">
        <f t="shared" ref="D12:D18" si="0">C12/1000000</f>
        <v>0</v>
      </c>
      <c r="E12" s="147"/>
    </row>
    <row r="13" spans="1:5" ht="15" x14ac:dyDescent="0.25">
      <c r="A13" s="147">
        <v>9111</v>
      </c>
      <c r="B13" s="147" t="s">
        <v>9</v>
      </c>
      <c r="C13" s="153">
        <v>0</v>
      </c>
      <c r="D13" s="154">
        <f t="shared" si="0"/>
        <v>0</v>
      </c>
      <c r="E13" s="147"/>
    </row>
    <row r="14" spans="1:5" ht="15" x14ac:dyDescent="0.25">
      <c r="A14" s="147">
        <v>9112</v>
      </c>
      <c r="B14" s="147" t="s">
        <v>10</v>
      </c>
      <c r="C14" s="153">
        <v>0</v>
      </c>
      <c r="D14" s="154">
        <f t="shared" si="0"/>
        <v>0</v>
      </c>
      <c r="E14" s="147"/>
    </row>
    <row r="15" spans="1:5" ht="15" x14ac:dyDescent="0.25">
      <c r="A15" s="147">
        <v>9113</v>
      </c>
      <c r="B15" s="147" t="s">
        <v>11</v>
      </c>
      <c r="C15" s="153">
        <v>0</v>
      </c>
      <c r="D15" s="154">
        <f t="shared" si="0"/>
        <v>0</v>
      </c>
      <c r="E15" s="147"/>
    </row>
    <row r="16" spans="1:5" ht="15" x14ac:dyDescent="0.25">
      <c r="A16" s="147">
        <v>9114</v>
      </c>
      <c r="B16" s="147" t="s">
        <v>12</v>
      </c>
      <c r="C16" s="153">
        <v>0</v>
      </c>
      <c r="D16" s="154">
        <f t="shared" si="0"/>
        <v>0</v>
      </c>
      <c r="E16" s="147"/>
    </row>
    <row r="17" spans="1:5" ht="15" x14ac:dyDescent="0.25">
      <c r="A17" s="147">
        <v>9115</v>
      </c>
      <c r="B17" s="147" t="s">
        <v>13</v>
      </c>
      <c r="C17" s="153">
        <v>0</v>
      </c>
      <c r="D17" s="154">
        <f t="shared" si="0"/>
        <v>0</v>
      </c>
      <c r="E17" s="147"/>
    </row>
    <row r="18" spans="1:5" ht="15.6" x14ac:dyDescent="0.25">
      <c r="A18" s="155"/>
      <c r="B18" s="156" t="s">
        <v>107</v>
      </c>
      <c r="C18" s="157">
        <f>SUM(C11:C17)</f>
        <v>0</v>
      </c>
      <c r="D18" s="158">
        <f t="shared" si="0"/>
        <v>0</v>
      </c>
      <c r="E18" s="147"/>
    </row>
    <row r="19" spans="1:5" ht="15" x14ac:dyDescent="0.25">
      <c r="A19" s="147"/>
      <c r="B19" s="147"/>
      <c r="C19" s="147"/>
      <c r="D19" s="147"/>
      <c r="E19" s="147"/>
    </row>
    <row r="20" spans="1:5" ht="25.5" customHeight="1" x14ac:dyDescent="0.25">
      <c r="A20" s="147"/>
      <c r="B20" s="147"/>
      <c r="C20" s="147"/>
      <c r="D20" s="147"/>
      <c r="E20" s="147"/>
    </row>
    <row r="21" spans="1:5" ht="21" customHeight="1" x14ac:dyDescent="0.25">
      <c r="A21" s="244" t="s">
        <v>14</v>
      </c>
      <c r="B21" s="244"/>
      <c r="C21" s="244"/>
      <c r="D21" s="244"/>
      <c r="E21" s="244"/>
    </row>
    <row r="22" spans="1:5" ht="15" x14ac:dyDescent="0.25">
      <c r="A22" s="159"/>
      <c r="B22" s="160" t="s">
        <v>15</v>
      </c>
      <c r="C22" s="159"/>
      <c r="D22" s="159"/>
      <c r="E22" s="159"/>
    </row>
    <row r="23" spans="1:5" ht="15" x14ac:dyDescent="0.25">
      <c r="A23" s="159"/>
      <c r="B23" s="160" t="s">
        <v>16</v>
      </c>
      <c r="C23" s="159"/>
      <c r="D23" s="159"/>
      <c r="E23" s="159"/>
    </row>
    <row r="24" spans="1:5" ht="15" x14ac:dyDescent="0.25">
      <c r="A24" s="159"/>
      <c r="B24" s="160" t="s">
        <v>17</v>
      </c>
      <c r="C24" s="159"/>
      <c r="D24" s="159"/>
      <c r="E24" s="159"/>
    </row>
    <row r="25" spans="1:5" ht="15" x14ac:dyDescent="0.25">
      <c r="A25" s="159"/>
      <c r="B25" s="159"/>
      <c r="C25" s="159"/>
      <c r="D25" s="159"/>
      <c r="E25" s="159"/>
    </row>
    <row r="26" spans="1:5" ht="15" x14ac:dyDescent="0.25">
      <c r="A26" s="161" t="s">
        <v>18</v>
      </c>
      <c r="B26" s="161" t="s">
        <v>19</v>
      </c>
      <c r="C26" s="161" t="s">
        <v>20</v>
      </c>
      <c r="D26" s="161" t="s">
        <v>21</v>
      </c>
      <c r="E26" s="161" t="s">
        <v>22</v>
      </c>
    </row>
    <row r="27" spans="1:5" ht="15" x14ac:dyDescent="0.25">
      <c r="A27" s="159"/>
      <c r="B27" s="159"/>
      <c r="C27" s="159"/>
      <c r="D27" s="159"/>
      <c r="E27" s="159"/>
    </row>
    <row r="28" spans="1:5" ht="15.6" x14ac:dyDescent="0.25">
      <c r="A28" s="150">
        <v>9</v>
      </c>
      <c r="B28" s="150" t="s">
        <v>5</v>
      </c>
      <c r="C28" s="147"/>
      <c r="D28" s="147"/>
      <c r="E28" s="147"/>
    </row>
    <row r="29" spans="1:5" ht="15.6" x14ac:dyDescent="0.25">
      <c r="A29" s="150">
        <v>91</v>
      </c>
      <c r="B29" s="150" t="s">
        <v>6</v>
      </c>
      <c r="C29" s="147"/>
      <c r="D29" s="147"/>
      <c r="E29" s="147"/>
    </row>
    <row r="30" spans="1:5" ht="15.6" x14ac:dyDescent="0.25">
      <c r="A30" s="152">
        <v>911</v>
      </c>
      <c r="B30" s="152" t="s">
        <v>111</v>
      </c>
      <c r="C30" s="147"/>
      <c r="D30" s="147"/>
      <c r="E30" s="147"/>
    </row>
    <row r="31" spans="1:5" ht="15" x14ac:dyDescent="0.25">
      <c r="A31" s="147">
        <v>9100</v>
      </c>
      <c r="B31" s="147" t="s">
        <v>8</v>
      </c>
      <c r="C31" s="162">
        <v>0</v>
      </c>
      <c r="D31" s="162">
        <v>0</v>
      </c>
      <c r="E31" s="162">
        <v>0</v>
      </c>
    </row>
    <row r="32" spans="1:5" ht="15" x14ac:dyDescent="0.25">
      <c r="A32" s="147">
        <v>9111</v>
      </c>
      <c r="B32" s="147" t="s">
        <v>9</v>
      </c>
      <c r="C32" s="162">
        <v>0</v>
      </c>
      <c r="D32" s="162">
        <v>0</v>
      </c>
      <c r="E32" s="162">
        <v>0</v>
      </c>
    </row>
    <row r="33" spans="1:5" ht="15" x14ac:dyDescent="0.25">
      <c r="A33" s="147">
        <v>9112</v>
      </c>
      <c r="B33" s="147" t="s">
        <v>10</v>
      </c>
      <c r="C33" s="162">
        <v>0</v>
      </c>
      <c r="D33" s="162">
        <v>0</v>
      </c>
      <c r="E33" s="162">
        <v>0</v>
      </c>
    </row>
    <row r="34" spans="1:5" ht="15" x14ac:dyDescent="0.25">
      <c r="A34" s="147">
        <v>9113</v>
      </c>
      <c r="B34" s="147" t="s">
        <v>11</v>
      </c>
      <c r="C34" s="162">
        <v>0</v>
      </c>
      <c r="D34" s="162">
        <v>0</v>
      </c>
      <c r="E34" s="162">
        <v>0</v>
      </c>
    </row>
    <row r="35" spans="1:5" ht="15" x14ac:dyDescent="0.25">
      <c r="A35" s="147">
        <v>9114</v>
      </c>
      <c r="B35" s="147" t="s">
        <v>12</v>
      </c>
      <c r="C35" s="162">
        <v>0</v>
      </c>
      <c r="D35" s="162">
        <v>0</v>
      </c>
      <c r="E35" s="162">
        <v>0</v>
      </c>
    </row>
    <row r="36" spans="1:5" ht="15" x14ac:dyDescent="0.25">
      <c r="A36" s="147">
        <v>9115</v>
      </c>
      <c r="B36" s="147" t="s">
        <v>13</v>
      </c>
      <c r="C36" s="162">
        <v>0</v>
      </c>
      <c r="D36" s="162">
        <v>0</v>
      </c>
      <c r="E36" s="162">
        <v>0</v>
      </c>
    </row>
    <row r="37" spans="1:5" ht="15" x14ac:dyDescent="0.25">
      <c r="A37" s="163" t="s">
        <v>23</v>
      </c>
      <c r="B37" s="163" t="s">
        <v>111</v>
      </c>
      <c r="C37" s="164">
        <v>0</v>
      </c>
      <c r="D37" s="164">
        <v>0</v>
      </c>
      <c r="E37" s="164">
        <v>0</v>
      </c>
    </row>
  </sheetData>
  <mergeCells count="3">
    <mergeCell ref="A4:E4"/>
    <mergeCell ref="A6:D6"/>
    <mergeCell ref="A21:E21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rightToLeft="1" zoomScaleNormal="100" zoomScaleSheetLayoutView="80" workbookViewId="0">
      <pane ySplit="3" topLeftCell="A4" activePane="bottomLeft" state="frozen"/>
      <selection pane="bottomLeft" activeCell="A4" sqref="A4"/>
    </sheetView>
  </sheetViews>
  <sheetFormatPr defaultColWidth="9" defaultRowHeight="13.2" outlineLevelRow="1" x14ac:dyDescent="0.25"/>
  <cols>
    <col min="1" max="1" width="25.3984375" style="2" customWidth="1"/>
    <col min="2" max="2" width="11" style="2" customWidth="1"/>
    <col min="3" max="3" width="12.19921875" style="2" customWidth="1"/>
    <col min="4" max="4" width="14.09765625" style="3" customWidth="1"/>
    <col min="5" max="5" width="15.5" style="3" customWidth="1"/>
    <col min="6" max="6" width="17.09765625" style="2" customWidth="1"/>
    <col min="7" max="7" width="9.09765625" style="2" customWidth="1"/>
    <col min="8" max="9" width="9" style="2"/>
    <col min="10" max="10" width="12" style="2" customWidth="1"/>
    <col min="11" max="16384" width="9" style="2"/>
  </cols>
  <sheetData>
    <row r="1" spans="1:6" s="17" customFormat="1" ht="91.5" customHeight="1" thickBot="1" x14ac:dyDescent="0.3">
      <c r="B1" s="239" t="s">
        <v>181</v>
      </c>
      <c r="C1" s="240"/>
      <c r="D1" s="240"/>
      <c r="E1" s="241"/>
    </row>
    <row r="2" spans="1:6" ht="30.75" customHeight="1" thickBot="1" x14ac:dyDescent="0.3">
      <c r="A2" s="146"/>
      <c r="B2" s="21" t="s">
        <v>64</v>
      </c>
      <c r="C2" s="23" t="s">
        <v>61</v>
      </c>
      <c r="D2" s="22" t="s">
        <v>62</v>
      </c>
      <c r="E2" s="67"/>
      <c r="F2" s="23"/>
    </row>
    <row r="3" spans="1:6" ht="45.75" customHeight="1" thickBot="1" x14ac:dyDescent="0.3">
      <c r="A3" s="24" t="str">
        <f>'[1]מבנה ההוצאות לשונית בסיסית'!C4</f>
        <v>סעיף</v>
      </c>
      <c r="B3" s="126" t="s">
        <v>63</v>
      </c>
      <c r="C3" s="127" t="s">
        <v>65</v>
      </c>
      <c r="D3" s="127" t="s">
        <v>66</v>
      </c>
      <c r="E3" s="127" t="s">
        <v>67</v>
      </c>
      <c r="F3" s="5" t="s">
        <v>68</v>
      </c>
    </row>
    <row r="4" spans="1:6" ht="13.8" outlineLevel="1" x14ac:dyDescent="0.25">
      <c r="A4" s="125" t="s">
        <v>158</v>
      </c>
      <c r="B4" s="25"/>
      <c r="C4" s="26"/>
      <c r="D4" s="27" t="e">
        <f>C4/B4</f>
        <v>#DIV/0!</v>
      </c>
      <c r="E4" s="28" t="e">
        <f t="shared" ref="E4:F12" si="0">(C4/B4)-(B4/4)/B4</f>
        <v>#DIV/0!</v>
      </c>
      <c r="F4" s="28" t="e">
        <f t="shared" si="0"/>
        <v>#DIV/0!</v>
      </c>
    </row>
    <row r="5" spans="1:6" ht="13.8" outlineLevel="1" x14ac:dyDescent="0.25">
      <c r="A5" s="125" t="s">
        <v>159</v>
      </c>
      <c r="B5" s="25"/>
      <c r="C5" s="26"/>
      <c r="D5" s="27" t="e">
        <f t="shared" ref="D5:D13" si="1">C5/B5</f>
        <v>#DIV/0!</v>
      </c>
      <c r="E5" s="28" t="e">
        <f t="shared" si="0"/>
        <v>#DIV/0!</v>
      </c>
      <c r="F5" s="28" t="e">
        <f t="shared" si="0"/>
        <v>#DIV/0!</v>
      </c>
    </row>
    <row r="6" spans="1:6" ht="13.8" outlineLevel="1" x14ac:dyDescent="0.25">
      <c r="A6" s="125" t="s">
        <v>160</v>
      </c>
      <c r="B6" s="25"/>
      <c r="C6" s="26"/>
      <c r="D6" s="27" t="e">
        <f t="shared" si="1"/>
        <v>#DIV/0!</v>
      </c>
      <c r="E6" s="28" t="e">
        <f t="shared" si="0"/>
        <v>#DIV/0!</v>
      </c>
      <c r="F6" s="28" t="e">
        <f t="shared" si="0"/>
        <v>#DIV/0!</v>
      </c>
    </row>
    <row r="7" spans="1:6" ht="13.8" outlineLevel="1" x14ac:dyDescent="0.25">
      <c r="A7" s="125" t="s">
        <v>39</v>
      </c>
      <c r="B7" s="25"/>
      <c r="C7" s="26"/>
      <c r="D7" s="27" t="e">
        <f t="shared" si="1"/>
        <v>#DIV/0!</v>
      </c>
      <c r="E7" s="28" t="e">
        <f t="shared" si="0"/>
        <v>#DIV/0!</v>
      </c>
      <c r="F7" s="28" t="e">
        <f t="shared" si="0"/>
        <v>#DIV/0!</v>
      </c>
    </row>
    <row r="8" spans="1:6" ht="13.8" outlineLevel="1" x14ac:dyDescent="0.25">
      <c r="A8" s="125" t="s">
        <v>161</v>
      </c>
      <c r="B8" s="25"/>
      <c r="C8" s="26"/>
      <c r="D8" s="27" t="e">
        <f t="shared" si="1"/>
        <v>#DIV/0!</v>
      </c>
      <c r="E8" s="28" t="e">
        <f t="shared" si="0"/>
        <v>#DIV/0!</v>
      </c>
      <c r="F8" s="28" t="e">
        <f t="shared" si="0"/>
        <v>#DIV/0!</v>
      </c>
    </row>
    <row r="9" spans="1:6" ht="13.8" outlineLevel="1" x14ac:dyDescent="0.25">
      <c r="A9" s="125" t="s">
        <v>32</v>
      </c>
      <c r="B9" s="25"/>
      <c r="C9" s="26"/>
      <c r="D9" s="27" t="e">
        <f t="shared" si="1"/>
        <v>#DIV/0!</v>
      </c>
      <c r="E9" s="28" t="e">
        <f t="shared" si="0"/>
        <v>#DIV/0!</v>
      </c>
      <c r="F9" s="28" t="e">
        <f t="shared" si="0"/>
        <v>#DIV/0!</v>
      </c>
    </row>
    <row r="10" spans="1:6" ht="13.8" outlineLevel="1" x14ac:dyDescent="0.25">
      <c r="A10" s="125" t="s">
        <v>40</v>
      </c>
      <c r="B10" s="25"/>
      <c r="C10" s="26"/>
      <c r="D10" s="27" t="e">
        <f t="shared" si="1"/>
        <v>#DIV/0!</v>
      </c>
      <c r="E10" s="28" t="e">
        <f t="shared" si="0"/>
        <v>#DIV/0!</v>
      </c>
      <c r="F10" s="28" t="e">
        <f t="shared" si="0"/>
        <v>#DIV/0!</v>
      </c>
    </row>
    <row r="11" spans="1:6" ht="13.8" outlineLevel="1" x14ac:dyDescent="0.25">
      <c r="A11" s="125" t="s">
        <v>33</v>
      </c>
      <c r="B11" s="25"/>
      <c r="C11" s="26"/>
      <c r="D11" s="27" t="e">
        <f t="shared" si="1"/>
        <v>#DIV/0!</v>
      </c>
      <c r="E11" s="28" t="e">
        <f t="shared" si="0"/>
        <v>#DIV/0!</v>
      </c>
      <c r="F11" s="28" t="e">
        <f t="shared" si="0"/>
        <v>#DIV/0!</v>
      </c>
    </row>
    <row r="12" spans="1:6" ht="14.4" outlineLevel="1" thickBot="1" x14ac:dyDescent="0.3">
      <c r="A12" s="125" t="s">
        <v>182</v>
      </c>
      <c r="B12" s="25"/>
      <c r="C12" s="30"/>
      <c r="D12" s="31" t="e">
        <f t="shared" si="1"/>
        <v>#DIV/0!</v>
      </c>
      <c r="E12" s="32" t="e">
        <f t="shared" si="0"/>
        <v>#DIV/0!</v>
      </c>
      <c r="F12" s="32" t="e">
        <f t="shared" si="0"/>
        <v>#DIV/0!</v>
      </c>
    </row>
    <row r="13" spans="1:6" ht="13.8" thickBot="1" x14ac:dyDescent="0.3">
      <c r="A13" s="129" t="s">
        <v>107</v>
      </c>
      <c r="B13" s="50">
        <f>SUM(B4:B12)</f>
        <v>0</v>
      </c>
      <c r="C13" s="50">
        <f>SUM(C4:C12)</f>
        <v>0</v>
      </c>
      <c r="D13" s="52" t="e">
        <f t="shared" si="1"/>
        <v>#DIV/0!</v>
      </c>
      <c r="E13" s="210" t="e">
        <f>(C13/B13)-(B13*$A$2/12)/B13</f>
        <v>#DIV/0!</v>
      </c>
      <c r="F13" s="54">
        <f>C13-(B13*$A$2/12)</f>
        <v>0</v>
      </c>
    </row>
    <row r="14" spans="1:6" ht="13.8" x14ac:dyDescent="0.25">
      <c r="A14" s="209"/>
      <c r="B14" s="49"/>
      <c r="C14" s="26"/>
      <c r="D14" s="37"/>
      <c r="E14" s="38"/>
      <c r="F14" s="39"/>
    </row>
    <row r="15" spans="1:6" outlineLevel="1" x14ac:dyDescent="0.25">
      <c r="A15" s="125" t="s">
        <v>158</v>
      </c>
      <c r="B15" s="25"/>
      <c r="C15" s="26"/>
      <c r="D15" s="40" t="e">
        <f>C15/B15</f>
        <v>#DIV/0!</v>
      </c>
      <c r="E15" s="41" t="e">
        <f t="shared" ref="E15:F79" si="2">(C15/B15)-(B15/4)/B15</f>
        <v>#DIV/0!</v>
      </c>
      <c r="F15" s="42" t="e">
        <f t="shared" si="2"/>
        <v>#DIV/0!</v>
      </c>
    </row>
    <row r="16" spans="1:6" outlineLevel="1" x14ac:dyDescent="0.25">
      <c r="A16" s="125" t="s">
        <v>159</v>
      </c>
      <c r="B16" s="25"/>
      <c r="C16" s="26"/>
      <c r="D16" s="40" t="e">
        <f t="shared" ref="D16:D83" si="3">C16/B16</f>
        <v>#DIV/0!</v>
      </c>
      <c r="E16" s="41" t="e">
        <f t="shared" si="2"/>
        <v>#DIV/0!</v>
      </c>
      <c r="F16" s="42" t="e">
        <f t="shared" si="2"/>
        <v>#DIV/0!</v>
      </c>
    </row>
    <row r="17" spans="1:6" outlineLevel="1" x14ac:dyDescent="0.25">
      <c r="A17" s="125" t="s">
        <v>160</v>
      </c>
      <c r="B17" s="25"/>
      <c r="C17" s="26"/>
      <c r="D17" s="40" t="e">
        <f t="shared" si="3"/>
        <v>#DIV/0!</v>
      </c>
      <c r="E17" s="41" t="e">
        <f t="shared" si="2"/>
        <v>#DIV/0!</v>
      </c>
      <c r="F17" s="42" t="e">
        <f t="shared" si="2"/>
        <v>#DIV/0!</v>
      </c>
    </row>
    <row r="18" spans="1:6" outlineLevel="1" x14ac:dyDescent="0.25">
      <c r="A18" s="125" t="s">
        <v>39</v>
      </c>
      <c r="B18" s="25"/>
      <c r="C18" s="26"/>
      <c r="D18" s="40" t="e">
        <f t="shared" si="3"/>
        <v>#DIV/0!</v>
      </c>
      <c r="E18" s="41" t="e">
        <f t="shared" si="2"/>
        <v>#DIV/0!</v>
      </c>
      <c r="F18" s="42" t="e">
        <f t="shared" si="2"/>
        <v>#DIV/0!</v>
      </c>
    </row>
    <row r="19" spans="1:6" outlineLevel="1" x14ac:dyDescent="0.25">
      <c r="A19" s="125" t="s">
        <v>161</v>
      </c>
      <c r="B19" s="25"/>
      <c r="C19" s="26"/>
      <c r="D19" s="40" t="e">
        <f t="shared" si="3"/>
        <v>#DIV/0!</v>
      </c>
      <c r="E19" s="41" t="e">
        <f t="shared" si="2"/>
        <v>#DIV/0!</v>
      </c>
      <c r="F19" s="42" t="e">
        <f t="shared" si="2"/>
        <v>#DIV/0!</v>
      </c>
    </row>
    <row r="20" spans="1:6" outlineLevel="1" x14ac:dyDescent="0.25">
      <c r="A20" s="125" t="s">
        <v>32</v>
      </c>
      <c r="B20" s="25"/>
      <c r="C20" s="26"/>
      <c r="D20" s="40" t="e">
        <f t="shared" si="3"/>
        <v>#DIV/0!</v>
      </c>
      <c r="E20" s="41" t="e">
        <f t="shared" si="2"/>
        <v>#DIV/0!</v>
      </c>
      <c r="F20" s="42" t="e">
        <f t="shared" si="2"/>
        <v>#DIV/0!</v>
      </c>
    </row>
    <row r="21" spans="1:6" outlineLevel="1" x14ac:dyDescent="0.25">
      <c r="A21" s="125" t="s">
        <v>40</v>
      </c>
      <c r="B21" s="25"/>
      <c r="C21" s="26"/>
      <c r="D21" s="40" t="e">
        <f t="shared" si="3"/>
        <v>#DIV/0!</v>
      </c>
      <c r="E21" s="41" t="e">
        <f t="shared" si="2"/>
        <v>#DIV/0!</v>
      </c>
      <c r="F21" s="42" t="e">
        <f t="shared" si="2"/>
        <v>#DIV/0!</v>
      </c>
    </row>
    <row r="22" spans="1:6" outlineLevel="1" x14ac:dyDescent="0.25">
      <c r="A22" s="125" t="s">
        <v>33</v>
      </c>
      <c r="B22" s="25"/>
      <c r="C22" s="26"/>
      <c r="D22" s="40" t="e">
        <f t="shared" si="3"/>
        <v>#DIV/0!</v>
      </c>
      <c r="E22" s="41" t="e">
        <f t="shared" si="2"/>
        <v>#DIV/0!</v>
      </c>
      <c r="F22" s="42" t="e">
        <f t="shared" si="2"/>
        <v>#DIV/0!</v>
      </c>
    </row>
    <row r="23" spans="1:6" ht="13.8" outlineLevel="1" thickBot="1" x14ac:dyDescent="0.3">
      <c r="A23" s="125" t="s">
        <v>182</v>
      </c>
      <c r="B23" s="25"/>
      <c r="C23" s="44"/>
      <c r="D23" s="45" t="e">
        <f t="shared" si="3"/>
        <v>#DIV/0!</v>
      </c>
      <c r="E23" s="46" t="e">
        <f t="shared" si="2"/>
        <v>#DIV/0!</v>
      </c>
      <c r="F23" s="47" t="e">
        <f t="shared" si="2"/>
        <v>#DIV/0!</v>
      </c>
    </row>
    <row r="24" spans="1:6" ht="13.8" thickBot="1" x14ac:dyDescent="0.3">
      <c r="A24" s="129" t="s">
        <v>130</v>
      </c>
      <c r="B24" s="50">
        <f>SUM(B15:B23)</f>
        <v>0</v>
      </c>
      <c r="C24" s="50">
        <f>SUM(C15:C23)</f>
        <v>0</v>
      </c>
      <c r="D24" s="52" t="e">
        <f t="shared" si="3"/>
        <v>#DIV/0!</v>
      </c>
      <c r="E24" s="210" t="e">
        <f>(C24/B24)-(B24*$A$2/12)/B24</f>
        <v>#DIV/0!</v>
      </c>
      <c r="F24" s="54">
        <f>C24-(B24*$A$2/12)</f>
        <v>0</v>
      </c>
    </row>
    <row r="25" spans="1:6" x14ac:dyDescent="0.25">
      <c r="A25" s="209"/>
      <c r="B25" s="49"/>
      <c r="C25" s="26"/>
      <c r="D25" s="40"/>
      <c r="E25" s="41"/>
      <c r="F25" s="42"/>
    </row>
    <row r="26" spans="1:6" outlineLevel="1" x14ac:dyDescent="0.25">
      <c r="A26" s="125" t="s">
        <v>158</v>
      </c>
      <c r="B26" s="25"/>
      <c r="C26" s="26"/>
      <c r="D26" s="40" t="e">
        <f t="shared" si="3"/>
        <v>#DIV/0!</v>
      </c>
      <c r="E26" s="41" t="e">
        <f t="shared" si="2"/>
        <v>#DIV/0!</v>
      </c>
      <c r="F26" s="42" t="e">
        <f t="shared" si="2"/>
        <v>#DIV/0!</v>
      </c>
    </row>
    <row r="27" spans="1:6" outlineLevel="1" x14ac:dyDescent="0.25">
      <c r="A27" s="125" t="s">
        <v>159</v>
      </c>
      <c r="B27" s="25"/>
      <c r="C27" s="26"/>
      <c r="D27" s="40" t="e">
        <f t="shared" si="3"/>
        <v>#DIV/0!</v>
      </c>
      <c r="E27" s="41" t="e">
        <f t="shared" si="2"/>
        <v>#DIV/0!</v>
      </c>
      <c r="F27" s="42" t="e">
        <f t="shared" si="2"/>
        <v>#DIV/0!</v>
      </c>
    </row>
    <row r="28" spans="1:6" outlineLevel="1" x14ac:dyDescent="0.25">
      <c r="A28" s="125" t="s">
        <v>160</v>
      </c>
      <c r="B28" s="25"/>
      <c r="C28" s="26"/>
      <c r="D28" s="40" t="e">
        <f t="shared" si="3"/>
        <v>#DIV/0!</v>
      </c>
      <c r="E28" s="41" t="e">
        <f t="shared" si="2"/>
        <v>#DIV/0!</v>
      </c>
      <c r="F28" s="42" t="e">
        <f t="shared" si="2"/>
        <v>#DIV/0!</v>
      </c>
    </row>
    <row r="29" spans="1:6" outlineLevel="1" x14ac:dyDescent="0.25">
      <c r="A29" s="125" t="s">
        <v>39</v>
      </c>
      <c r="B29" s="25"/>
      <c r="C29" s="26"/>
      <c r="D29" s="40" t="e">
        <f t="shared" si="3"/>
        <v>#DIV/0!</v>
      </c>
      <c r="E29" s="41" t="e">
        <f t="shared" si="2"/>
        <v>#DIV/0!</v>
      </c>
      <c r="F29" s="42" t="e">
        <f t="shared" si="2"/>
        <v>#DIV/0!</v>
      </c>
    </row>
    <row r="30" spans="1:6" outlineLevel="1" x14ac:dyDescent="0.25">
      <c r="A30" s="125" t="s">
        <v>161</v>
      </c>
      <c r="B30" s="25"/>
      <c r="C30" s="26"/>
      <c r="D30" s="40" t="e">
        <f t="shared" si="3"/>
        <v>#DIV/0!</v>
      </c>
      <c r="E30" s="41" t="e">
        <f t="shared" si="2"/>
        <v>#DIV/0!</v>
      </c>
      <c r="F30" s="42" t="e">
        <f t="shared" si="2"/>
        <v>#DIV/0!</v>
      </c>
    </row>
    <row r="31" spans="1:6" outlineLevel="1" x14ac:dyDescent="0.25">
      <c r="A31" s="125" t="s">
        <v>32</v>
      </c>
      <c r="B31" s="25"/>
      <c r="C31" s="26"/>
      <c r="D31" s="40" t="e">
        <f t="shared" si="3"/>
        <v>#DIV/0!</v>
      </c>
      <c r="E31" s="41" t="e">
        <f t="shared" si="2"/>
        <v>#DIV/0!</v>
      </c>
      <c r="F31" s="42" t="e">
        <f t="shared" si="2"/>
        <v>#DIV/0!</v>
      </c>
    </row>
    <row r="32" spans="1:6" outlineLevel="1" x14ac:dyDescent="0.25">
      <c r="A32" s="125" t="s">
        <v>40</v>
      </c>
      <c r="B32" s="25"/>
      <c r="C32" s="26"/>
      <c r="D32" s="40" t="e">
        <f t="shared" si="3"/>
        <v>#DIV/0!</v>
      </c>
      <c r="E32" s="41" t="e">
        <f t="shared" si="2"/>
        <v>#DIV/0!</v>
      </c>
      <c r="F32" s="42" t="e">
        <f t="shared" si="2"/>
        <v>#DIV/0!</v>
      </c>
    </row>
    <row r="33" spans="1:6" outlineLevel="1" x14ac:dyDescent="0.25">
      <c r="A33" s="125" t="s">
        <v>33</v>
      </c>
      <c r="B33" s="25"/>
      <c r="C33" s="26"/>
      <c r="D33" s="40" t="e">
        <f t="shared" si="3"/>
        <v>#DIV/0!</v>
      </c>
      <c r="E33" s="41" t="e">
        <f t="shared" si="2"/>
        <v>#DIV/0!</v>
      </c>
      <c r="F33" s="42" t="e">
        <f t="shared" si="2"/>
        <v>#DIV/0!</v>
      </c>
    </row>
    <row r="34" spans="1:6" ht="13.8" outlineLevel="1" thickBot="1" x14ac:dyDescent="0.3">
      <c r="A34" s="125" t="s">
        <v>182</v>
      </c>
      <c r="B34" s="25"/>
      <c r="C34" s="44"/>
      <c r="D34" s="45" t="e">
        <f t="shared" si="3"/>
        <v>#DIV/0!</v>
      </c>
      <c r="E34" s="46" t="e">
        <f t="shared" si="2"/>
        <v>#DIV/0!</v>
      </c>
      <c r="F34" s="47" t="e">
        <f t="shared" si="2"/>
        <v>#DIV/0!</v>
      </c>
    </row>
    <row r="35" spans="1:6" ht="13.8" thickBot="1" x14ac:dyDescent="0.3">
      <c r="A35" s="129" t="s">
        <v>108</v>
      </c>
      <c r="B35" s="50">
        <f>SUM(B26:B34)</f>
        <v>0</v>
      </c>
      <c r="C35" s="50">
        <f>SUM(C26:C34)</f>
        <v>0</v>
      </c>
      <c r="D35" s="52" t="e">
        <f t="shared" si="3"/>
        <v>#DIV/0!</v>
      </c>
      <c r="E35" s="210" t="e">
        <f>(C35/B35)-(B35*$A$2/12)/B35</f>
        <v>#DIV/0!</v>
      </c>
      <c r="F35" s="54">
        <f>C35-(B35*$A$2/12)</f>
        <v>0</v>
      </c>
    </row>
    <row r="36" spans="1:6" x14ac:dyDescent="0.25">
      <c r="A36" s="209"/>
      <c r="B36" s="49"/>
      <c r="C36" s="26"/>
      <c r="D36" s="40"/>
      <c r="E36" s="41"/>
      <c r="F36" s="42"/>
    </row>
    <row r="37" spans="1:6" outlineLevel="1" x14ac:dyDescent="0.25">
      <c r="A37" s="125" t="s">
        <v>158</v>
      </c>
      <c r="B37" s="25"/>
      <c r="C37" s="26"/>
      <c r="D37" s="40" t="e">
        <f t="shared" si="3"/>
        <v>#DIV/0!</v>
      </c>
      <c r="E37" s="41" t="e">
        <f t="shared" si="2"/>
        <v>#DIV/0!</v>
      </c>
      <c r="F37" s="42" t="e">
        <f t="shared" si="2"/>
        <v>#DIV/0!</v>
      </c>
    </row>
    <row r="38" spans="1:6" outlineLevel="1" x14ac:dyDescent="0.25">
      <c r="A38" s="125" t="s">
        <v>159</v>
      </c>
      <c r="B38" s="25"/>
      <c r="C38" s="26"/>
      <c r="D38" s="40" t="e">
        <f t="shared" si="3"/>
        <v>#DIV/0!</v>
      </c>
      <c r="E38" s="41" t="e">
        <f t="shared" si="2"/>
        <v>#DIV/0!</v>
      </c>
      <c r="F38" s="42" t="e">
        <f t="shared" si="2"/>
        <v>#DIV/0!</v>
      </c>
    </row>
    <row r="39" spans="1:6" outlineLevel="1" x14ac:dyDescent="0.25">
      <c r="A39" s="125" t="s">
        <v>160</v>
      </c>
      <c r="B39" s="25"/>
      <c r="C39" s="26"/>
      <c r="D39" s="40" t="e">
        <f t="shared" si="3"/>
        <v>#DIV/0!</v>
      </c>
      <c r="E39" s="41" t="e">
        <f t="shared" si="2"/>
        <v>#DIV/0!</v>
      </c>
      <c r="F39" s="42" t="e">
        <f t="shared" si="2"/>
        <v>#DIV/0!</v>
      </c>
    </row>
    <row r="40" spans="1:6" outlineLevel="1" x14ac:dyDescent="0.25">
      <c r="A40" s="125" t="s">
        <v>39</v>
      </c>
      <c r="B40" s="25"/>
      <c r="C40" s="26"/>
      <c r="D40" s="40" t="e">
        <f t="shared" si="3"/>
        <v>#DIV/0!</v>
      </c>
      <c r="E40" s="41" t="e">
        <f t="shared" si="2"/>
        <v>#DIV/0!</v>
      </c>
      <c r="F40" s="42" t="e">
        <f t="shared" si="2"/>
        <v>#DIV/0!</v>
      </c>
    </row>
    <row r="41" spans="1:6" outlineLevel="1" x14ac:dyDescent="0.25">
      <c r="A41" s="125" t="s">
        <v>161</v>
      </c>
      <c r="B41" s="25"/>
      <c r="C41" s="26"/>
      <c r="D41" s="40" t="e">
        <f t="shared" si="3"/>
        <v>#DIV/0!</v>
      </c>
      <c r="E41" s="41" t="e">
        <f t="shared" si="2"/>
        <v>#DIV/0!</v>
      </c>
      <c r="F41" s="42" t="e">
        <f t="shared" si="2"/>
        <v>#DIV/0!</v>
      </c>
    </row>
    <row r="42" spans="1:6" outlineLevel="1" x14ac:dyDescent="0.25">
      <c r="A42" s="125" t="s">
        <v>32</v>
      </c>
      <c r="B42" s="25"/>
      <c r="C42" s="26"/>
      <c r="D42" s="40" t="e">
        <f t="shared" si="3"/>
        <v>#DIV/0!</v>
      </c>
      <c r="E42" s="41" t="e">
        <f t="shared" si="2"/>
        <v>#DIV/0!</v>
      </c>
      <c r="F42" s="42" t="e">
        <f t="shared" si="2"/>
        <v>#DIV/0!</v>
      </c>
    </row>
    <row r="43" spans="1:6" outlineLevel="1" x14ac:dyDescent="0.25">
      <c r="A43" s="125" t="s">
        <v>40</v>
      </c>
      <c r="B43" s="25"/>
      <c r="C43" s="26"/>
      <c r="D43" s="40" t="e">
        <f t="shared" si="3"/>
        <v>#DIV/0!</v>
      </c>
      <c r="E43" s="41" t="e">
        <f t="shared" si="2"/>
        <v>#DIV/0!</v>
      </c>
      <c r="F43" s="42" t="e">
        <f t="shared" si="2"/>
        <v>#DIV/0!</v>
      </c>
    </row>
    <row r="44" spans="1:6" outlineLevel="1" x14ac:dyDescent="0.25">
      <c r="A44" s="125" t="s">
        <v>33</v>
      </c>
      <c r="B44" s="25"/>
      <c r="C44" s="26"/>
      <c r="D44" s="40" t="e">
        <f t="shared" si="3"/>
        <v>#DIV/0!</v>
      </c>
      <c r="E44" s="41" t="e">
        <f t="shared" si="2"/>
        <v>#DIV/0!</v>
      </c>
      <c r="F44" s="42" t="e">
        <f t="shared" si="2"/>
        <v>#DIV/0!</v>
      </c>
    </row>
    <row r="45" spans="1:6" ht="13.8" outlineLevel="1" thickBot="1" x14ac:dyDescent="0.3">
      <c r="A45" s="125" t="s">
        <v>182</v>
      </c>
      <c r="B45" s="25"/>
      <c r="C45" s="44"/>
      <c r="D45" s="45" t="e">
        <f t="shared" si="3"/>
        <v>#DIV/0!</v>
      </c>
      <c r="E45" s="46" t="e">
        <f t="shared" si="2"/>
        <v>#DIV/0!</v>
      </c>
      <c r="F45" s="47" t="e">
        <f t="shared" si="2"/>
        <v>#DIV/0!</v>
      </c>
    </row>
    <row r="46" spans="1:6" ht="13.8" thickBot="1" x14ac:dyDescent="0.3">
      <c r="A46" s="129" t="s">
        <v>109</v>
      </c>
      <c r="B46" s="50">
        <f>SUM(B37:B45)</f>
        <v>0</v>
      </c>
      <c r="C46" s="50">
        <f>SUM(C37:C45)</f>
        <v>0</v>
      </c>
      <c r="D46" s="52" t="e">
        <f t="shared" si="3"/>
        <v>#DIV/0!</v>
      </c>
      <c r="E46" s="210" t="e">
        <f>(C46/B46)-(B46*$A$2/12)/B46</f>
        <v>#DIV/0!</v>
      </c>
      <c r="F46" s="54">
        <f>C46-(B46*$A$2/12)</f>
        <v>0</v>
      </c>
    </row>
    <row r="47" spans="1:6" x14ac:dyDescent="0.25">
      <c r="A47" s="209"/>
      <c r="B47" s="49"/>
      <c r="C47" s="26"/>
      <c r="D47" s="40"/>
      <c r="E47" s="41"/>
      <c r="F47" s="42"/>
    </row>
    <row r="48" spans="1:6" outlineLevel="1" x14ac:dyDescent="0.25">
      <c r="A48" s="125" t="s">
        <v>158</v>
      </c>
      <c r="B48" s="25"/>
      <c r="C48" s="26"/>
      <c r="D48" s="40" t="e">
        <f t="shared" si="3"/>
        <v>#DIV/0!</v>
      </c>
      <c r="E48" s="41" t="e">
        <f t="shared" si="2"/>
        <v>#DIV/0!</v>
      </c>
      <c r="F48" s="42" t="e">
        <f t="shared" si="2"/>
        <v>#DIV/0!</v>
      </c>
    </row>
    <row r="49" spans="1:6" outlineLevel="1" x14ac:dyDescent="0.25">
      <c r="A49" s="125" t="s">
        <v>159</v>
      </c>
      <c r="B49" s="25"/>
      <c r="C49" s="26"/>
      <c r="D49" s="40" t="e">
        <f t="shared" si="3"/>
        <v>#DIV/0!</v>
      </c>
      <c r="E49" s="41" t="e">
        <f t="shared" si="2"/>
        <v>#DIV/0!</v>
      </c>
      <c r="F49" s="42" t="e">
        <f t="shared" si="2"/>
        <v>#DIV/0!</v>
      </c>
    </row>
    <row r="50" spans="1:6" outlineLevel="1" x14ac:dyDescent="0.25">
      <c r="A50" s="125" t="s">
        <v>160</v>
      </c>
      <c r="B50" s="25"/>
      <c r="C50" s="26"/>
      <c r="D50" s="40" t="e">
        <f t="shared" si="3"/>
        <v>#DIV/0!</v>
      </c>
      <c r="E50" s="41" t="e">
        <f t="shared" si="2"/>
        <v>#DIV/0!</v>
      </c>
      <c r="F50" s="42" t="e">
        <f t="shared" si="2"/>
        <v>#DIV/0!</v>
      </c>
    </row>
    <row r="51" spans="1:6" outlineLevel="1" x14ac:dyDescent="0.25">
      <c r="A51" s="125" t="s">
        <v>39</v>
      </c>
      <c r="B51" s="25"/>
      <c r="C51" s="26"/>
      <c r="D51" s="40" t="e">
        <f t="shared" si="3"/>
        <v>#DIV/0!</v>
      </c>
      <c r="E51" s="41" t="e">
        <f t="shared" si="2"/>
        <v>#DIV/0!</v>
      </c>
      <c r="F51" s="42" t="e">
        <f t="shared" si="2"/>
        <v>#DIV/0!</v>
      </c>
    </row>
    <row r="52" spans="1:6" outlineLevel="1" x14ac:dyDescent="0.25">
      <c r="A52" s="125" t="s">
        <v>161</v>
      </c>
      <c r="B52" s="25"/>
      <c r="C52" s="26"/>
      <c r="D52" s="40" t="e">
        <f t="shared" si="3"/>
        <v>#DIV/0!</v>
      </c>
      <c r="E52" s="41" t="e">
        <f t="shared" si="2"/>
        <v>#DIV/0!</v>
      </c>
      <c r="F52" s="42" t="e">
        <f t="shared" si="2"/>
        <v>#DIV/0!</v>
      </c>
    </row>
    <row r="53" spans="1:6" outlineLevel="1" x14ac:dyDescent="0.25">
      <c r="A53" s="125" t="s">
        <v>32</v>
      </c>
      <c r="B53" s="25"/>
      <c r="C53" s="26"/>
      <c r="D53" s="40" t="e">
        <f t="shared" si="3"/>
        <v>#DIV/0!</v>
      </c>
      <c r="E53" s="41" t="e">
        <f t="shared" si="2"/>
        <v>#DIV/0!</v>
      </c>
      <c r="F53" s="42" t="e">
        <f t="shared" si="2"/>
        <v>#DIV/0!</v>
      </c>
    </row>
    <row r="54" spans="1:6" outlineLevel="1" x14ac:dyDescent="0.25">
      <c r="A54" s="125" t="s">
        <v>40</v>
      </c>
      <c r="B54" s="25"/>
      <c r="C54" s="26"/>
      <c r="D54" s="40" t="e">
        <f t="shared" si="3"/>
        <v>#DIV/0!</v>
      </c>
      <c r="E54" s="41" t="e">
        <f t="shared" si="2"/>
        <v>#DIV/0!</v>
      </c>
      <c r="F54" s="42" t="e">
        <f t="shared" si="2"/>
        <v>#DIV/0!</v>
      </c>
    </row>
    <row r="55" spans="1:6" outlineLevel="1" x14ac:dyDescent="0.25">
      <c r="A55" s="125" t="s">
        <v>33</v>
      </c>
      <c r="B55" s="25"/>
      <c r="C55" s="26"/>
      <c r="D55" s="40" t="e">
        <f t="shared" si="3"/>
        <v>#DIV/0!</v>
      </c>
      <c r="E55" s="41" t="e">
        <f t="shared" si="2"/>
        <v>#DIV/0!</v>
      </c>
      <c r="F55" s="42" t="e">
        <f t="shared" si="2"/>
        <v>#DIV/0!</v>
      </c>
    </row>
    <row r="56" spans="1:6" ht="13.8" outlineLevel="1" thickBot="1" x14ac:dyDescent="0.3">
      <c r="A56" s="125" t="s">
        <v>182</v>
      </c>
      <c r="B56" s="25"/>
      <c r="C56" s="44"/>
      <c r="D56" s="45" t="e">
        <f t="shared" si="3"/>
        <v>#DIV/0!</v>
      </c>
      <c r="E56" s="46" t="e">
        <f t="shared" si="2"/>
        <v>#DIV/0!</v>
      </c>
      <c r="F56" s="47" t="e">
        <f t="shared" si="2"/>
        <v>#DIV/0!</v>
      </c>
    </row>
    <row r="57" spans="1:6" ht="13.8" thickBot="1" x14ac:dyDescent="0.3">
      <c r="A57" s="129" t="s">
        <v>110</v>
      </c>
      <c r="B57" s="50">
        <f>SUM(B48:B56)</f>
        <v>0</v>
      </c>
      <c r="C57" s="50">
        <f>SUM(C48:C56)</f>
        <v>0</v>
      </c>
      <c r="D57" s="52" t="e">
        <f t="shared" si="3"/>
        <v>#DIV/0!</v>
      </c>
      <c r="E57" s="210" t="e">
        <f>(C57/B57)-(B57*$A$2/12)/B57</f>
        <v>#DIV/0!</v>
      </c>
      <c r="F57" s="54">
        <f>C57-(B57*$A$2/12)</f>
        <v>0</v>
      </c>
    </row>
    <row r="58" spans="1:6" ht="14.4" thickBot="1" x14ac:dyDescent="0.3">
      <c r="A58" s="43"/>
      <c r="B58" s="29"/>
      <c r="C58" s="26"/>
      <c r="D58" s="27"/>
      <c r="E58" s="46"/>
      <c r="F58" s="47"/>
    </row>
    <row r="59" spans="1:6" ht="13.8" thickBot="1" x14ac:dyDescent="0.3">
      <c r="A59" s="129" t="s">
        <v>183</v>
      </c>
      <c r="B59" s="50">
        <f>B13+B24+B35+B46+B57</f>
        <v>0</v>
      </c>
      <c r="C59" s="51">
        <f>C57+C46+C35+C24+C13</f>
        <v>0</v>
      </c>
      <c r="D59" s="52" t="e">
        <f t="shared" si="3"/>
        <v>#DIV/0!</v>
      </c>
      <c r="E59" s="53" t="e">
        <f>(C59/B59)-(B59*$A$2/12)/B59</f>
        <v>#DIV/0!</v>
      </c>
      <c r="F59" s="54">
        <f>C59-(B59*$A$2/12)</f>
        <v>0</v>
      </c>
    </row>
    <row r="60" spans="1:6" x14ac:dyDescent="0.25">
      <c r="A60" s="35"/>
      <c r="B60" s="36"/>
      <c r="C60" s="26"/>
      <c r="D60" s="40"/>
      <c r="E60" s="28"/>
      <c r="F60" s="42"/>
    </row>
    <row r="61" spans="1:6" ht="13.8" thickBot="1" x14ac:dyDescent="0.3">
      <c r="A61" s="130"/>
      <c r="B61" s="55"/>
      <c r="C61" s="56"/>
      <c r="D61" s="57"/>
      <c r="E61" s="28"/>
      <c r="F61" s="42"/>
    </row>
    <row r="62" spans="1:6" outlineLevel="1" x14ac:dyDescent="0.25">
      <c r="A62" s="125" t="s">
        <v>41</v>
      </c>
      <c r="B62" s="140"/>
      <c r="C62" s="141"/>
      <c r="D62" s="142" t="e">
        <f t="shared" si="3"/>
        <v>#DIV/0!</v>
      </c>
      <c r="E62" s="143" t="e">
        <f t="shared" si="2"/>
        <v>#DIV/0!</v>
      </c>
      <c r="F62" s="144" t="e">
        <f t="shared" si="2"/>
        <v>#DIV/0!</v>
      </c>
    </row>
    <row r="63" spans="1:6" outlineLevel="1" x14ac:dyDescent="0.25">
      <c r="A63" s="125" t="s">
        <v>70</v>
      </c>
      <c r="B63" s="36"/>
      <c r="C63" s="26"/>
      <c r="D63" s="40" t="e">
        <f t="shared" si="3"/>
        <v>#DIV/0!</v>
      </c>
      <c r="E63" s="28" t="e">
        <f t="shared" si="2"/>
        <v>#DIV/0!</v>
      </c>
      <c r="F63" s="42" t="e">
        <f t="shared" si="2"/>
        <v>#DIV/0!</v>
      </c>
    </row>
    <row r="64" spans="1:6" outlineLevel="1" x14ac:dyDescent="0.25">
      <c r="A64" s="125" t="s">
        <v>162</v>
      </c>
      <c r="B64" s="36"/>
      <c r="C64" s="26"/>
      <c r="D64" s="40" t="e">
        <f t="shared" si="3"/>
        <v>#DIV/0!</v>
      </c>
      <c r="E64" s="28" t="e">
        <f t="shared" si="2"/>
        <v>#DIV/0!</v>
      </c>
      <c r="F64" s="42" t="e">
        <f t="shared" si="2"/>
        <v>#DIV/0!</v>
      </c>
    </row>
    <row r="65" spans="1:6" outlineLevel="1" x14ac:dyDescent="0.25">
      <c r="A65" s="125" t="s">
        <v>43</v>
      </c>
      <c r="B65" s="36"/>
      <c r="C65" s="26"/>
      <c r="D65" s="40" t="e">
        <f t="shared" si="3"/>
        <v>#DIV/0!</v>
      </c>
      <c r="E65" s="28" t="e">
        <f t="shared" si="2"/>
        <v>#DIV/0!</v>
      </c>
      <c r="F65" s="42" t="e">
        <f t="shared" si="2"/>
        <v>#DIV/0!</v>
      </c>
    </row>
    <row r="66" spans="1:6" outlineLevel="1" x14ac:dyDescent="0.25">
      <c r="A66" s="125" t="s">
        <v>44</v>
      </c>
      <c r="B66" s="36"/>
      <c r="C66" s="26"/>
      <c r="D66" s="40" t="e">
        <f t="shared" si="3"/>
        <v>#DIV/0!</v>
      </c>
      <c r="E66" s="28" t="e">
        <f t="shared" si="2"/>
        <v>#DIV/0!</v>
      </c>
      <c r="F66" s="42" t="e">
        <f t="shared" si="2"/>
        <v>#DIV/0!</v>
      </c>
    </row>
    <row r="67" spans="1:6" outlineLevel="1" x14ac:dyDescent="0.25">
      <c r="A67" s="125" t="s">
        <v>45</v>
      </c>
      <c r="B67" s="36"/>
      <c r="C67" s="26"/>
      <c r="D67" s="40" t="e">
        <f t="shared" si="3"/>
        <v>#DIV/0!</v>
      </c>
      <c r="E67" s="28" t="e">
        <f t="shared" si="2"/>
        <v>#DIV/0!</v>
      </c>
      <c r="F67" s="42" t="e">
        <f t="shared" si="2"/>
        <v>#DIV/0!</v>
      </c>
    </row>
    <row r="68" spans="1:6" outlineLevel="1" x14ac:dyDescent="0.25">
      <c r="A68" s="125" t="s">
        <v>46</v>
      </c>
      <c r="B68" s="36"/>
      <c r="C68" s="26"/>
      <c r="D68" s="40" t="e">
        <f t="shared" si="3"/>
        <v>#DIV/0!</v>
      </c>
      <c r="E68" s="28" t="e">
        <f t="shared" si="2"/>
        <v>#DIV/0!</v>
      </c>
      <c r="F68" s="42" t="e">
        <f t="shared" si="2"/>
        <v>#DIV/0!</v>
      </c>
    </row>
    <row r="69" spans="1:6" outlineLevel="1" x14ac:dyDescent="0.25">
      <c r="A69" s="125" t="s">
        <v>47</v>
      </c>
      <c r="B69" s="36"/>
      <c r="C69" s="26"/>
      <c r="D69" s="40" t="e">
        <f t="shared" si="3"/>
        <v>#DIV/0!</v>
      </c>
      <c r="E69" s="28" t="e">
        <f t="shared" si="2"/>
        <v>#DIV/0!</v>
      </c>
      <c r="F69" s="42" t="e">
        <f t="shared" si="2"/>
        <v>#DIV/0!</v>
      </c>
    </row>
    <row r="70" spans="1:6" outlineLevel="1" x14ac:dyDescent="0.25">
      <c r="A70" s="125" t="s">
        <v>48</v>
      </c>
      <c r="B70" s="36"/>
      <c r="C70" s="26"/>
      <c r="D70" s="40" t="e">
        <f t="shared" si="3"/>
        <v>#DIV/0!</v>
      </c>
      <c r="E70" s="28" t="e">
        <f t="shared" si="2"/>
        <v>#DIV/0!</v>
      </c>
      <c r="F70" s="42" t="e">
        <f t="shared" si="2"/>
        <v>#DIV/0!</v>
      </c>
    </row>
    <row r="71" spans="1:6" outlineLevel="1" x14ac:dyDescent="0.25">
      <c r="A71" s="125" t="s">
        <v>49</v>
      </c>
      <c r="B71" s="36"/>
      <c r="C71" s="26"/>
      <c r="D71" s="40" t="e">
        <f t="shared" si="3"/>
        <v>#DIV/0!</v>
      </c>
      <c r="E71" s="28" t="e">
        <f t="shared" si="2"/>
        <v>#DIV/0!</v>
      </c>
      <c r="F71" s="42" t="e">
        <f t="shared" si="2"/>
        <v>#DIV/0!</v>
      </c>
    </row>
    <row r="72" spans="1:6" outlineLevel="1" x14ac:dyDescent="0.25">
      <c r="A72" s="125" t="s">
        <v>50</v>
      </c>
      <c r="B72" s="36"/>
      <c r="C72" s="26"/>
      <c r="D72" s="40" t="e">
        <f t="shared" si="3"/>
        <v>#DIV/0!</v>
      </c>
      <c r="E72" s="28" t="e">
        <f t="shared" si="2"/>
        <v>#DIV/0!</v>
      </c>
      <c r="F72" s="42" t="e">
        <f t="shared" si="2"/>
        <v>#DIV/0!</v>
      </c>
    </row>
    <row r="73" spans="1:6" outlineLevel="1" x14ac:dyDescent="0.25">
      <c r="A73" s="125" t="s">
        <v>51</v>
      </c>
      <c r="B73" s="36"/>
      <c r="C73" s="26"/>
      <c r="D73" s="40" t="e">
        <f t="shared" si="3"/>
        <v>#DIV/0!</v>
      </c>
      <c r="E73" s="28" t="e">
        <f t="shared" si="2"/>
        <v>#DIV/0!</v>
      </c>
      <c r="F73" s="42" t="e">
        <f t="shared" si="2"/>
        <v>#DIV/0!</v>
      </c>
    </row>
    <row r="74" spans="1:6" outlineLevel="1" x14ac:dyDescent="0.25">
      <c r="A74" s="125" t="s">
        <v>52</v>
      </c>
      <c r="B74" s="36"/>
      <c r="C74" s="26"/>
      <c r="D74" s="40" t="e">
        <f t="shared" si="3"/>
        <v>#DIV/0!</v>
      </c>
      <c r="E74" s="28" t="e">
        <f t="shared" si="2"/>
        <v>#DIV/0!</v>
      </c>
      <c r="F74" s="42" t="e">
        <f t="shared" si="2"/>
        <v>#DIV/0!</v>
      </c>
    </row>
    <row r="75" spans="1:6" ht="13.8" outlineLevel="1" thickBot="1" x14ac:dyDescent="0.3">
      <c r="A75" s="207" t="s">
        <v>53</v>
      </c>
      <c r="B75" s="145"/>
      <c r="C75" s="44"/>
      <c r="D75" s="45" t="e">
        <f t="shared" si="3"/>
        <v>#DIV/0!</v>
      </c>
      <c r="E75" s="32" t="e">
        <f t="shared" si="2"/>
        <v>#DIV/0!</v>
      </c>
      <c r="F75" s="47" t="e">
        <f t="shared" si="2"/>
        <v>#DIV/0!</v>
      </c>
    </row>
    <row r="76" spans="1:6" x14ac:dyDescent="0.25">
      <c r="A76" s="128" t="s">
        <v>54</v>
      </c>
      <c r="B76" s="48">
        <f>SUM(B62:B75)</f>
        <v>0</v>
      </c>
      <c r="C76" s="48">
        <f>SUM(C62:C75)</f>
        <v>0</v>
      </c>
      <c r="D76" s="33" t="e">
        <f t="shared" si="3"/>
        <v>#DIV/0!</v>
      </c>
      <c r="E76" s="58" t="e">
        <f>(C76/B76)-(B76*$A$2/12)/B76</f>
        <v>#DIV/0!</v>
      </c>
      <c r="F76" s="34">
        <f>C76-(B76*$A$2/12)</f>
        <v>0</v>
      </c>
    </row>
    <row r="77" spans="1:6" x14ac:dyDescent="0.25">
      <c r="A77" s="35"/>
      <c r="B77" s="36"/>
      <c r="C77" s="26"/>
      <c r="D77" s="40"/>
      <c r="E77" s="28"/>
      <c r="F77" s="42"/>
    </row>
    <row r="78" spans="1:6" ht="13.8" thickBot="1" x14ac:dyDescent="0.3">
      <c r="A78" s="130"/>
      <c r="B78" s="55"/>
      <c r="C78" s="56"/>
      <c r="D78" s="57"/>
      <c r="E78" s="32"/>
      <c r="F78" s="47"/>
    </row>
    <row r="79" spans="1:6" outlineLevel="1" x14ac:dyDescent="0.25">
      <c r="A79" s="125" t="s">
        <v>55</v>
      </c>
      <c r="B79" s="36"/>
      <c r="C79" s="26"/>
      <c r="D79" s="40" t="e">
        <f t="shared" si="3"/>
        <v>#DIV/0!</v>
      </c>
      <c r="E79" s="28" t="e">
        <f t="shared" si="2"/>
        <v>#DIV/0!</v>
      </c>
      <c r="F79" s="42" t="e">
        <f t="shared" si="2"/>
        <v>#DIV/0!</v>
      </c>
    </row>
    <row r="80" spans="1:6" outlineLevel="1" x14ac:dyDescent="0.25">
      <c r="A80" s="125" t="s">
        <v>163</v>
      </c>
      <c r="B80" s="36"/>
      <c r="C80" s="26"/>
      <c r="D80" s="40" t="e">
        <f t="shared" si="3"/>
        <v>#DIV/0!</v>
      </c>
      <c r="E80" s="28" t="e">
        <f t="shared" ref="E80:F89" si="4">(C80/B80)-(B80/4)/B80</f>
        <v>#DIV/0!</v>
      </c>
      <c r="F80" s="42" t="e">
        <f t="shared" si="4"/>
        <v>#DIV/0!</v>
      </c>
    </row>
    <row r="81" spans="1:6" outlineLevel="1" x14ac:dyDescent="0.25">
      <c r="A81" s="125" t="s">
        <v>164</v>
      </c>
      <c r="B81" s="36"/>
      <c r="C81" s="26"/>
      <c r="D81" s="40" t="e">
        <f t="shared" si="3"/>
        <v>#DIV/0!</v>
      </c>
      <c r="E81" s="28" t="e">
        <f t="shared" si="4"/>
        <v>#DIV/0!</v>
      </c>
      <c r="F81" s="42" t="e">
        <f t="shared" si="4"/>
        <v>#DIV/0!</v>
      </c>
    </row>
    <row r="82" spans="1:6" ht="13.8" outlineLevel="1" thickBot="1" x14ac:dyDescent="0.3">
      <c r="A82" s="125" t="s">
        <v>165</v>
      </c>
      <c r="B82" s="36"/>
      <c r="C82" s="44"/>
      <c r="D82" s="45" t="e">
        <f t="shared" si="3"/>
        <v>#DIV/0!</v>
      </c>
      <c r="E82" s="32" t="e">
        <f t="shared" si="4"/>
        <v>#DIV/0!</v>
      </c>
      <c r="F82" s="47" t="e">
        <f t="shared" si="4"/>
        <v>#DIV/0!</v>
      </c>
    </row>
    <row r="83" spans="1:6" x14ac:dyDescent="0.25">
      <c r="A83" s="128" t="s">
        <v>57</v>
      </c>
      <c r="B83" s="48">
        <f>SUM(B79:B82)</f>
        <v>0</v>
      </c>
      <c r="C83" s="48">
        <f>SUM(C79:C82)</f>
        <v>0</v>
      </c>
      <c r="D83" s="33" t="e">
        <f t="shared" si="3"/>
        <v>#DIV/0!</v>
      </c>
      <c r="E83" s="58" t="e">
        <f>(C83/B83)-(B83*$A$2/12)/B83</f>
        <v>#DIV/0!</v>
      </c>
      <c r="F83" s="34">
        <f>C83-(B83*$A$2/12)</f>
        <v>0</v>
      </c>
    </row>
    <row r="84" spans="1:6" x14ac:dyDescent="0.25">
      <c r="A84" s="35"/>
      <c r="B84" s="36"/>
      <c r="C84" s="26"/>
      <c r="D84" s="40"/>
      <c r="E84" s="28"/>
      <c r="F84" s="42"/>
    </row>
    <row r="85" spans="1:6" ht="13.8" thickBot="1" x14ac:dyDescent="0.3">
      <c r="A85" s="130"/>
      <c r="B85" s="55"/>
      <c r="C85" s="56"/>
      <c r="D85" s="57"/>
      <c r="E85" s="32"/>
      <c r="F85" s="47"/>
    </row>
    <row r="86" spans="1:6" outlineLevel="1" x14ac:dyDescent="0.25">
      <c r="A86" s="125" t="s">
        <v>59</v>
      </c>
      <c r="B86" s="36"/>
      <c r="C86" s="26"/>
      <c r="D86" s="40" t="e">
        <f t="shared" ref="D86:D92" si="5">C86/B86</f>
        <v>#DIV/0!</v>
      </c>
      <c r="E86" s="28" t="e">
        <f t="shared" si="4"/>
        <v>#DIV/0!</v>
      </c>
      <c r="F86" s="42" t="e">
        <f t="shared" si="4"/>
        <v>#DIV/0!</v>
      </c>
    </row>
    <row r="87" spans="1:6" outlineLevel="1" x14ac:dyDescent="0.25">
      <c r="A87" s="125" t="s">
        <v>94</v>
      </c>
      <c r="B87" s="36"/>
      <c r="C87" s="26"/>
      <c r="D87" s="40" t="e">
        <f t="shared" si="5"/>
        <v>#DIV/0!</v>
      </c>
      <c r="E87" s="28" t="e">
        <f t="shared" si="4"/>
        <v>#DIV/0!</v>
      </c>
      <c r="F87" s="42" t="e">
        <f t="shared" si="4"/>
        <v>#DIV/0!</v>
      </c>
    </row>
    <row r="88" spans="1:6" outlineLevel="1" x14ac:dyDescent="0.25">
      <c r="A88" s="125" t="s">
        <v>95</v>
      </c>
      <c r="B88" s="36"/>
      <c r="C88" s="26"/>
      <c r="D88" s="40" t="e">
        <f t="shared" si="5"/>
        <v>#DIV/0!</v>
      </c>
      <c r="E88" s="28" t="e">
        <f t="shared" si="4"/>
        <v>#DIV/0!</v>
      </c>
      <c r="F88" s="42" t="e">
        <f t="shared" si="4"/>
        <v>#DIV/0!</v>
      </c>
    </row>
    <row r="89" spans="1:6" ht="13.8" outlineLevel="1" thickBot="1" x14ac:dyDescent="0.3">
      <c r="A89" s="125" t="s">
        <v>60</v>
      </c>
      <c r="B89" s="36"/>
      <c r="C89" s="44"/>
      <c r="D89" s="45" t="e">
        <f t="shared" si="5"/>
        <v>#DIV/0!</v>
      </c>
      <c r="E89" s="32" t="e">
        <f t="shared" si="4"/>
        <v>#DIV/0!</v>
      </c>
      <c r="F89" s="47" t="e">
        <f t="shared" si="4"/>
        <v>#DIV/0!</v>
      </c>
    </row>
    <row r="90" spans="1:6" ht="13.8" thickBot="1" x14ac:dyDescent="0.3">
      <c r="A90" s="131" t="s">
        <v>184</v>
      </c>
      <c r="B90" s="59">
        <f>SUM(B86:B89)</f>
        <v>0</v>
      </c>
      <c r="C90" s="59">
        <f>SUM(C86:C89)</f>
        <v>0</v>
      </c>
      <c r="D90" s="60" t="e">
        <f t="shared" si="5"/>
        <v>#DIV/0!</v>
      </c>
      <c r="E90" s="58" t="e">
        <f>(C90/B90)-(B90*$A$2/12)/B90</f>
        <v>#DIV/0!</v>
      </c>
      <c r="F90" s="34">
        <f>C90-(B90*$A$2/12)</f>
        <v>0</v>
      </c>
    </row>
    <row r="91" spans="1:6" ht="13.8" thickBot="1" x14ac:dyDescent="0.3">
      <c r="A91" s="35"/>
      <c r="B91" s="61"/>
      <c r="C91" s="26"/>
      <c r="D91" s="45"/>
      <c r="E91" s="32"/>
      <c r="F91" s="47"/>
    </row>
    <row r="92" spans="1:6" ht="16.2" thickBot="1" x14ac:dyDescent="0.3">
      <c r="A92" s="132"/>
      <c r="B92" s="62">
        <f>B59+B76+B83+B90</f>
        <v>0</v>
      </c>
      <c r="C92" s="62">
        <f>C90+C83+C76+C59</f>
        <v>0</v>
      </c>
      <c r="D92" s="63" t="e">
        <f t="shared" si="5"/>
        <v>#DIV/0!</v>
      </c>
      <c r="E92" s="53" t="e">
        <f>(C92/B92)-(B92*$A$2/12)/B92</f>
        <v>#DIV/0!</v>
      </c>
      <c r="F92" s="54">
        <f>C92-(B92*$A$2/12)</f>
        <v>0</v>
      </c>
    </row>
  </sheetData>
  <mergeCells count="1">
    <mergeCell ref="B1:E1"/>
  </mergeCells>
  <conditionalFormatting sqref="E4:F92">
    <cfRule type="cellIs" dxfId="1" priority="5" stopIfTrue="1" operator="greaterThan">
      <formula>0</formula>
    </cfRule>
    <cfRule type="cellIs" dxfId="0" priority="6" stopIfTrue="1" operator="lessThanOrEqual">
      <formula>0</formula>
    </cfRule>
  </conditionalFormatting>
  <pageMargins left="0.75" right="0.75" top="1" bottom="1" header="0.5" footer="0.5"/>
  <pageSetup paperSize="9" scale="5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דוגמת תקציב "למען הקהילה"</vt:lpstr>
      <vt:lpstr>מפה כלכלית "למען הקהילה"</vt:lpstr>
      <vt:lpstr>תבנית לתקציב שנתי</vt:lpstr>
      <vt:lpstr>פירוט מקורות הכנסה</vt:lpstr>
      <vt:lpstr>תקציב מאושר ותקציב מותנה</vt:lpstr>
      <vt:lpstr>התאמה בין תקציב לאינדקס הנה"ח</vt:lpstr>
      <vt:lpstr>מעקב ביצוע התקציב מול תכנון</vt:lpstr>
      <vt:lpstr>'התאמה בין תקציב לאינדקס הנה"ח'!Print_Area</vt:lpstr>
      <vt:lpstr>'מעקב ביצוע התקציב מול תכנון'!Print_Area</vt:lpstr>
      <vt:lpstr>'פירוט מקורות הכנסה'!Print_Area</vt:lpstr>
      <vt:lpstr>'תבנית לתקציב שנתי'!Print_Area</vt:lpstr>
      <vt:lpstr>'תקציב מאושר ותקציב מותנה'!Print_Area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2016-09-22T15:49:51Z</dcterms:modified>
</cp:coreProperties>
</file>